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Экономист\Андреева\Раскрытие\4 квартал 2021\"/>
    </mc:Choice>
  </mc:AlternateContent>
  <bookViews>
    <workbookView xWindow="0" yWindow="0" windowWidth="25200" windowHeight="12030"/>
  </bookViews>
  <sheets>
    <sheet name="2021" sheetId="4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4" l="1"/>
  <c r="D41" i="4"/>
  <c r="E32" i="4"/>
  <c r="D32" i="4"/>
  <c r="E69" i="4"/>
  <c r="E68" i="4"/>
  <c r="E67" i="4"/>
  <c r="E66" i="4"/>
  <c r="E65" i="4"/>
  <c r="E64" i="4"/>
  <c r="B60" i="4"/>
  <c r="A3" i="4"/>
</calcChain>
</file>

<file path=xl/sharedStrings.xml><?xml version="1.0" encoding="utf-8"?>
<sst xmlns="http://schemas.openxmlformats.org/spreadsheetml/2006/main" count="225" uniqueCount="122">
  <si>
    <t>2021 год</t>
  </si>
  <si>
    <t>№ п.п.</t>
  </si>
  <si>
    <t>Наименование</t>
  </si>
  <si>
    <t>Ед.изм.</t>
  </si>
  <si>
    <t>Факт</t>
  </si>
  <si>
    <t>Подконтрольные расходы организации (ПР)</t>
  </si>
  <si>
    <t>Расходы на оплату труда</t>
  </si>
  <si>
    <t>тыс.руб.</t>
  </si>
  <si>
    <t>Материалы</t>
  </si>
  <si>
    <t>Ремонт основных фондов</t>
  </si>
  <si>
    <t>4</t>
  </si>
  <si>
    <t>Другие обоснованные подконтрольные расходы, в том числе:</t>
  </si>
  <si>
    <t>Работы и услуги производственного характера</t>
  </si>
  <si>
    <t>Работы и услуги непроизводственного характера</t>
  </si>
  <si>
    <t>Обеспечение нормальных условий труда и техники безопасности</t>
  </si>
  <si>
    <t>Расходы на обучение персонала</t>
  </si>
  <si>
    <t>Расходы на услуги банков</t>
  </si>
  <si>
    <t>Прочие обоснованные подконтрольные расходы</t>
  </si>
  <si>
    <t>5</t>
  </si>
  <si>
    <t>Расходы из прибыли, в том числе:</t>
  </si>
  <si>
    <t>Расходы по коллективным договорам</t>
  </si>
  <si>
    <t>Прочие обоснованные расходы из прибыли</t>
  </si>
  <si>
    <t>Итого ПР с учетом индексации:</t>
  </si>
  <si>
    <t>Амортизация основных средств</t>
  </si>
  <si>
    <t>Налоги и сборы, в том числе:</t>
  </si>
  <si>
    <t>Налог на имущество</t>
  </si>
  <si>
    <t>Налог на прибыль</t>
  </si>
  <si>
    <t>Плата за аренду имущества</t>
  </si>
  <si>
    <t>6</t>
  </si>
  <si>
    <t>Оплата услуг ОАО "ФСК ЕЭС"</t>
  </si>
  <si>
    <t>7</t>
  </si>
  <si>
    <t>Прочие обоснованные неподконтрольные расходы</t>
  </si>
  <si>
    <t>Итого НР:</t>
  </si>
  <si>
    <t>Подконтрольные расходы</t>
  </si>
  <si>
    <t>Неподконтрольные расходы</t>
  </si>
  <si>
    <t xml:space="preserve">Корректировка необходимой валовой выручки </t>
  </si>
  <si>
    <t>Итого расходы на содержание электрических сетей:</t>
  </si>
  <si>
    <t>Величина технологического расхода (потерь) электрической энергии</t>
  </si>
  <si>
    <t>млн.кВт.ч.</t>
  </si>
  <si>
    <t>Прогнозная цена (тариф) покупки потерь электрической энергии</t>
  </si>
  <si>
    <t>руб./МВт.ч.</t>
  </si>
  <si>
    <t>х</t>
  </si>
  <si>
    <t>Итого расходы на компенсацию потерь:</t>
  </si>
  <si>
    <t>Необходимая валовая выручка (НВВ) организации на оказание услуги по передаче электрической энергии</t>
  </si>
  <si>
    <t>Расходы на содержание электрических сетей</t>
  </si>
  <si>
    <t>Расходы на компенсацию потерь</t>
  </si>
  <si>
    <t>Утверждено</t>
  </si>
  <si>
    <t>1</t>
  </si>
  <si>
    <t>2</t>
  </si>
  <si>
    <t>3</t>
  </si>
  <si>
    <t>1.</t>
  </si>
  <si>
    <t>Расходы на командировки</t>
  </si>
  <si>
    <t>Расходы на страхование</t>
  </si>
  <si>
    <t>2.</t>
  </si>
  <si>
    <t>Неподконтрольные расходы (НР)</t>
  </si>
  <si>
    <t>Расходы на оплату услуг организаций, осуществляющие регулируемые виды деятельности</t>
  </si>
  <si>
    <t>Плата за землю</t>
  </si>
  <si>
    <t>Транспортный налог</t>
  </si>
  <si>
    <t>Плата за негативное воздействие на окружающую среду</t>
  </si>
  <si>
    <t>Капитальные вложения производственного характера из прибыли</t>
  </si>
  <si>
    <t>Расходы, связанные с компенсацией выпадающих доходов от льготного технологического присоединения</t>
  </si>
  <si>
    <t>3.</t>
  </si>
  <si>
    <t>4.</t>
  </si>
  <si>
    <t>5.</t>
  </si>
  <si>
    <t>6.</t>
  </si>
  <si>
    <t>7.</t>
  </si>
  <si>
    <t xml:space="preserve">Результаты деятельности регулируемой организации в соотв. с п.7 Основ ценообразования </t>
  </si>
  <si>
    <t>Долгосрочные параметры регулирования</t>
  </si>
  <si>
    <t>Базовый уровень подконтрольных расходов (ПР)</t>
  </si>
  <si>
    <t>Индекс эффективности подконтрольных расходов (Хэф)</t>
  </si>
  <si>
    <t>%</t>
  </si>
  <si>
    <t>Коэффициент эластичности подконтрольных расходов по количеству активов (К эл)</t>
  </si>
  <si>
    <t>знач.</t>
  </si>
  <si>
    <t>Уровень надежности и качества оказываемых услуг</t>
  </si>
  <si>
    <t>4.1.</t>
  </si>
  <si>
    <t>Показатель средней продолжительности прекращений передачи электрической энергии на точку поставки , час.</t>
  </si>
  <si>
    <t>4.2.</t>
  </si>
  <si>
    <t>Показатель средней частоты прекращений передачи электрической энергии на точку поставки , шт.</t>
  </si>
  <si>
    <t>4.3.</t>
  </si>
  <si>
    <t xml:space="preserve">Показатель уровня качества осуществляемого технологического присоединения          </t>
  </si>
  <si>
    <t>Планируемые значения параметров расчета тарифов</t>
  </si>
  <si>
    <t>Индекс потребительских цен (ИПЦ)</t>
  </si>
  <si>
    <t>Количество активов (УЕ)</t>
  </si>
  <si>
    <t>усл.ед.</t>
  </si>
  <si>
    <t>Величина неподконтрольных расходов (НР)</t>
  </si>
  <si>
    <t>Величина полезного отпуска электрической энергии</t>
  </si>
  <si>
    <t>тыс.кВт.ч.</t>
  </si>
  <si>
    <t>Расчетные показатели</t>
  </si>
  <si>
    <t>Доля подконтрольных расходов на МВт.ч.</t>
  </si>
  <si>
    <t>руб.МВт.ч.</t>
  </si>
  <si>
    <t>Проверка прибыли на капитальные вложения (не более 12 % от НВВ на содержание сетей)</t>
  </si>
  <si>
    <t xml:space="preserve">НВВ для расчета КВЛ </t>
  </si>
  <si>
    <t>Индекс изменения количества активов (ИКА)</t>
  </si>
  <si>
    <t>Общий коэффициент индексации подконтрольных расходов ПР= ИПЦ*(1+(Кэл*ИКА))*(1-Хэф)</t>
  </si>
  <si>
    <t>Страховые взносы</t>
  </si>
  <si>
    <t>4.4.</t>
  </si>
  <si>
    <t>4.5.</t>
  </si>
  <si>
    <t>8.</t>
  </si>
  <si>
    <t>9.</t>
  </si>
  <si>
    <t>10.</t>
  </si>
  <si>
    <t>Корректировка подконтрольных расходов</t>
  </si>
  <si>
    <t>Корректировка неподконтрольных расходов</t>
  </si>
  <si>
    <t xml:space="preserve">Корректировка НВВ с учетом изменения полезного отпуска и цен на электрическую энергию </t>
  </si>
  <si>
    <t>Корректировка необходимой валовой выручки по доходам от осуществления регулируемой деятельности</t>
  </si>
  <si>
    <t xml:space="preserve">Корректировка расходов по обеспечению коммерческого учета ээ </t>
  </si>
  <si>
    <t xml:space="preserve">Корректировка НВВ в связи с изменением (неисполнением) инвестиционной программы </t>
  </si>
  <si>
    <t>Итого корректировка НВВ</t>
  </si>
  <si>
    <t xml:space="preserve">Расходы организации на содержание сетей </t>
  </si>
  <si>
    <t xml:space="preserve">Корректировка НВВ на основании фактических данных </t>
  </si>
  <si>
    <t xml:space="preserve">Корректировка НВВ с учетом надежности и качества оказываемых услуг </t>
  </si>
  <si>
    <t>Экономия расходов на оплату потерь электрической энергии</t>
  </si>
  <si>
    <t>Расходы по обеспечению коммерческого учета ээ</t>
  </si>
  <si>
    <t>Расходы организации на компенсацию потерь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</si>
  <si>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</si>
  <si>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8</t>
  </si>
  <si>
    <t>9</t>
  </si>
  <si>
    <t>10</t>
  </si>
  <si>
    <t>11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</si>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</sst>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7" formatCode="#,##0.0"/>
    <numFmt numFmtId="170" formatCode="0.0%"/>
    <numFmt numFmtId="171" formatCode="#,##0.000"/>
  </numFmts>
  <fonts count="10" x14ac:knownFonts="1">
    <font>
      <sz val="9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Fill="1" applyAlignment="1" applyProtection="1">
      <alignment horizont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 shrinkToFit="1"/>
    </xf>
    <xf numFmtId="0" fontId="5" fillId="0" borderId="30" xfId="0" applyFont="1" applyFill="1" applyBorder="1" applyAlignment="1" applyProtection="1">
      <alignment horizontal="center" vertical="center" wrapText="1" shrinkToFit="1"/>
    </xf>
    <xf numFmtId="0" fontId="5" fillId="0" borderId="15" xfId="0" applyFont="1" applyFill="1" applyBorder="1" applyAlignment="1" applyProtection="1">
      <alignment horizontal="center" vertical="center" wrapText="1"/>
      <protection locked="0" hidden="1"/>
    </xf>
    <xf numFmtId="0" fontId="6" fillId="0" borderId="31" xfId="0" applyFont="1" applyFill="1" applyBorder="1" applyAlignment="1" applyProtection="1">
      <alignment horizontal="center" vertical="center" wrapText="1" shrinkToFit="1"/>
    </xf>
    <xf numFmtId="0" fontId="3" fillId="0" borderId="18" xfId="0" applyFont="1" applyFill="1" applyBorder="1" applyAlignment="1" applyProtection="1">
      <alignment horizontal="center" vertical="center" wrapText="1" shrinkToFit="1"/>
    </xf>
    <xf numFmtId="0" fontId="3" fillId="0" borderId="18" xfId="0" applyFont="1" applyFill="1" applyBorder="1" applyAlignment="1" applyProtection="1">
      <alignment horizontal="left" vertical="center" wrapText="1" shrinkToFit="1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 shrinkToFit="1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left" vertical="center" wrapText="1" shrinkToFit="1"/>
    </xf>
    <xf numFmtId="10" fontId="3" fillId="0" borderId="18" xfId="0" applyNumberFormat="1" applyFont="1" applyFill="1" applyBorder="1" applyAlignment="1" applyProtection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center"/>
    </xf>
    <xf numFmtId="4" fontId="3" fillId="0" borderId="21" xfId="0" applyNumberFormat="1" applyFont="1" applyFill="1" applyBorder="1" applyAlignment="1" applyProtection="1">
      <alignment horizontal="center" vertical="center"/>
    </xf>
    <xf numFmtId="49" fontId="3" fillId="0" borderId="28" xfId="0" applyNumberFormat="1" applyFont="1" applyFill="1" applyBorder="1" applyAlignment="1" applyProtection="1">
      <alignment horizontal="center" vertical="center" wrapText="1" shrinkToFit="1"/>
    </xf>
    <xf numFmtId="0" fontId="5" fillId="0" borderId="13" xfId="0" applyFont="1" applyFill="1" applyBorder="1" applyAlignment="1" applyProtection="1">
      <alignment horizontal="left" vertical="center" wrapText="1" shrinkToFit="1"/>
    </xf>
    <xf numFmtId="0" fontId="3" fillId="0" borderId="13" xfId="0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 shrinkToFit="1"/>
    </xf>
    <xf numFmtId="0" fontId="3" fillId="0" borderId="10" xfId="0" applyFont="1" applyFill="1" applyBorder="1" applyAlignment="1" applyProtection="1">
      <alignment horizontal="left" vertical="center" wrapText="1" shrinkToFit="1"/>
    </xf>
    <xf numFmtId="49" fontId="3" fillId="0" borderId="23" xfId="0" applyNumberFormat="1" applyFont="1" applyFill="1" applyBorder="1" applyAlignment="1" applyProtection="1">
      <alignment horizontal="center" vertical="center" wrapText="1" shrinkToFit="1"/>
    </xf>
    <xf numFmtId="0" fontId="3" fillId="0" borderId="23" xfId="0" applyFont="1" applyFill="1" applyBorder="1" applyAlignment="1" applyProtection="1">
      <alignment horizontal="left" vertical="center" wrapText="1" shrinkToFit="1"/>
    </xf>
    <xf numFmtId="49" fontId="3" fillId="0" borderId="24" xfId="0" applyNumberFormat="1" applyFont="1" applyFill="1" applyBorder="1" applyAlignment="1" applyProtection="1">
      <alignment horizontal="center" vertical="center" wrapText="1" shrinkToFit="1"/>
    </xf>
    <xf numFmtId="49" fontId="3" fillId="0" borderId="15" xfId="0" applyNumberFormat="1" applyFont="1" applyFill="1" applyBorder="1" applyAlignment="1" applyProtection="1">
      <alignment horizontal="center" vertical="center" wrapText="1" shrinkToFit="1"/>
    </xf>
    <xf numFmtId="0" fontId="3" fillId="0" borderId="9" xfId="0" applyFont="1" applyFill="1" applyBorder="1" applyAlignment="1" applyProtection="1">
      <alignment horizontal="left" vertical="center" wrapText="1" shrinkToFit="1"/>
    </xf>
    <xf numFmtId="0" fontId="3" fillId="0" borderId="12" xfId="0" applyFont="1" applyFill="1" applyBorder="1" applyAlignment="1" applyProtection="1">
      <alignment horizontal="left" vertical="center" wrapText="1" shrinkToFit="1"/>
    </xf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167" fontId="1" fillId="0" borderId="8" xfId="0" applyNumberFormat="1" applyFont="1" applyFill="1" applyBorder="1" applyAlignment="1" applyProtection="1">
      <alignment horizontal="center" vertical="center"/>
    </xf>
    <xf numFmtId="170" fontId="1" fillId="0" borderId="18" xfId="0" applyNumberFormat="1" applyFont="1" applyFill="1" applyBorder="1" applyAlignment="1" applyProtection="1">
      <alignment horizontal="center" vertical="center"/>
    </xf>
    <xf numFmtId="4" fontId="1" fillId="0" borderId="18" xfId="0" applyNumberFormat="1" applyFont="1" applyFill="1" applyBorder="1" applyAlignment="1" applyProtection="1">
      <alignment horizontal="center" vertical="center"/>
    </xf>
    <xf numFmtId="167" fontId="1" fillId="0" borderId="18" xfId="0" applyNumberFormat="1" applyFont="1" applyFill="1" applyBorder="1" applyAlignment="1" applyProtection="1">
      <alignment horizontal="center" vertical="center"/>
    </xf>
    <xf numFmtId="170" fontId="1" fillId="0" borderId="8" xfId="0" applyNumberFormat="1" applyFont="1" applyFill="1" applyBorder="1" applyAlignment="1" applyProtection="1">
      <alignment horizontal="center" vertical="center"/>
    </xf>
    <xf numFmtId="171" fontId="1" fillId="0" borderId="18" xfId="0" applyNumberFormat="1" applyFont="1" applyFill="1" applyBorder="1" applyAlignment="1" applyProtection="1">
      <alignment horizontal="center" vertical="center"/>
    </xf>
    <xf numFmtId="4" fontId="1" fillId="0" borderId="21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5" fillId="0" borderId="1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 wrapText="1" shrinkToFit="1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 wrapText="1" shrinkToFit="1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 vertical="center" wrapText="1" shrinkToFit="1"/>
    </xf>
    <xf numFmtId="0" fontId="5" fillId="0" borderId="8" xfId="0" applyFont="1" applyFill="1" applyBorder="1" applyAlignment="1" applyProtection="1">
      <alignment horizontal="center" vertical="center" wrapText="1" shrinkToFit="1"/>
    </xf>
    <xf numFmtId="0" fontId="5" fillId="0" borderId="13" xfId="0" applyFont="1" applyFill="1" applyBorder="1" applyAlignment="1" applyProtection="1">
      <alignment horizontal="center" vertical="center" wrapText="1" shrinkToFit="1"/>
    </xf>
    <xf numFmtId="0" fontId="5" fillId="0" borderId="20" xfId="0" applyFont="1" applyFill="1" applyBorder="1" applyAlignment="1" applyProtection="1">
      <alignment horizontal="center" vertical="center" wrapText="1" shrinkToFit="1"/>
    </xf>
    <xf numFmtId="0" fontId="5" fillId="0" borderId="11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6" fillId="0" borderId="14" xfId="0" applyFont="1" applyFill="1" applyBorder="1" applyAlignment="1" applyProtection="1">
      <alignment horizontal="center" vertical="center" wrapText="1" shrinkToFit="1"/>
    </xf>
    <xf numFmtId="0" fontId="6" fillId="0" borderId="15" xfId="0" applyFont="1" applyFill="1" applyBorder="1" applyAlignment="1" applyProtection="1">
      <alignment horizontal="center" vertical="center" wrapText="1" shrinkToFit="1"/>
    </xf>
    <xf numFmtId="0" fontId="6" fillId="0" borderId="32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 wrapText="1" shrinkToFit="1"/>
    </xf>
    <xf numFmtId="0" fontId="3" fillId="0" borderId="8" xfId="0" applyFont="1" applyFill="1" applyBorder="1" applyAlignment="1" applyProtection="1">
      <alignment horizontal="left" vertical="center" wrapText="1" shrinkToFi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left" vertical="center" wrapText="1" shrinkToFit="1"/>
    </xf>
    <xf numFmtId="0" fontId="7" fillId="0" borderId="2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 shrinkToFi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 wrapText="1" shrinkToFit="1"/>
    </xf>
    <xf numFmtId="0" fontId="3" fillId="0" borderId="18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protection locked="0"/>
    </xf>
    <xf numFmtId="0" fontId="3" fillId="0" borderId="33" xfId="0" applyFont="1" applyFill="1" applyBorder="1" applyAlignment="1" applyProtection="1">
      <alignment horizontal="center" vertical="center" wrapText="1" shrinkToFit="1"/>
    </xf>
    <xf numFmtId="0" fontId="3" fillId="0" borderId="33" xfId="0" applyFont="1" applyFill="1" applyBorder="1" applyAlignment="1" applyProtection="1">
      <alignment horizontal="left" vertical="center" wrapText="1" shrinkToFi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 shrinkToFit="1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left" vertical="center" wrapText="1" shrinkToFit="1"/>
    </xf>
    <xf numFmtId="0" fontId="5" fillId="0" borderId="35" xfId="0" applyFont="1" applyFill="1" applyBorder="1" applyAlignment="1" applyProtection="1">
      <alignment horizontal="left" vertical="center" wrapText="1" shrinkToFit="1"/>
    </xf>
    <xf numFmtId="167" fontId="5" fillId="0" borderId="18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49" fontId="3" fillId="0" borderId="22" xfId="0" applyNumberFormat="1" applyFont="1" applyFill="1" applyBorder="1" applyAlignment="1" applyProtection="1">
      <alignment horizontal="left" vertical="center" wrapText="1" shrinkToFi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 shrinkToFit="1"/>
    </xf>
    <xf numFmtId="0" fontId="3" fillId="0" borderId="11" xfId="0" applyFont="1" applyFill="1" applyBorder="1" applyAlignment="1" applyProtection="1">
      <alignment horizontal="left" vertical="center" wrapText="1" shrinkToFit="1"/>
    </xf>
    <xf numFmtId="0" fontId="3" fillId="0" borderId="15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0" borderId="25" xfId="0" applyFont="1" applyFill="1" applyBorder="1" applyAlignment="1" applyProtection="1">
      <alignment horizontal="left" vertical="center" wrapText="1" shrinkToFit="1"/>
    </xf>
    <xf numFmtId="0" fontId="3" fillId="0" borderId="19" xfId="0" applyFont="1" applyFill="1" applyBorder="1" applyAlignment="1" applyProtection="1">
      <alignment horizontal="center" vertical="center" wrapText="1" shrinkToFit="1"/>
    </xf>
    <xf numFmtId="0" fontId="3" fillId="0" borderId="36" xfId="0" applyFont="1" applyFill="1" applyBorder="1" applyAlignment="1" applyProtection="1">
      <alignment horizontal="left" vertical="center" wrapText="1" shrinkToFit="1"/>
    </xf>
    <xf numFmtId="0" fontId="3" fillId="0" borderId="29" xfId="0" applyFont="1" applyFill="1" applyBorder="1" applyAlignment="1" applyProtection="1">
      <alignment horizontal="center" vertical="center" wrapText="1" shrinkToFit="1"/>
    </xf>
    <xf numFmtId="167" fontId="5" fillId="0" borderId="15" xfId="0" applyNumberFormat="1" applyFont="1" applyFill="1" applyBorder="1" applyAlignment="1" applyProtection="1">
      <alignment horizontal="center" vertical="center"/>
    </xf>
    <xf numFmtId="167" fontId="5" fillId="0" borderId="1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167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 shrinkToFit="1"/>
    </xf>
    <xf numFmtId="4" fontId="1" fillId="0" borderId="6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left" vertical="center"/>
    </xf>
    <xf numFmtId="167" fontId="7" fillId="0" borderId="0" xfId="0" applyNumberFormat="1" applyFont="1" applyFill="1" applyBorder="1" applyAlignment="1" applyProtection="1">
      <alignment horizontal="left" vertical="center"/>
    </xf>
    <xf numFmtId="167" fontId="7" fillId="0" borderId="27" xfId="0" applyNumberFormat="1" applyFont="1" applyFill="1" applyBorder="1" applyAlignment="1" applyProtection="1">
      <alignment horizontal="left" vertical="center"/>
    </xf>
    <xf numFmtId="0" fontId="5" fillId="0" borderId="37" xfId="0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2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9;&#1090;/&#1040;&#1085;&#1076;&#1088;&#1077;&#1077;&#1074;&#1072;/&#1058;&#1086;&#1088;&#1080;%20&#1040;&#1091;&#1076;&#1080;&#1090;/&#1069;&#1085;&#1077;&#1088;&#1075;&#1077;&#1090;&#1080;&#1082;%202023%20&#1079;&#1072;&#1087;&#1086;&#1083;&#1085;&#1103;&#110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-я"/>
      <sheetName val="Опись док-в"/>
      <sheetName val="Соответствие критериям"/>
      <sheetName val="Баланс энергии"/>
      <sheetName val="Баланс мощности"/>
      <sheetName val="УЕ ВЛЭП  2020-2023"/>
      <sheetName val="УЕ ТП 2020-2023"/>
      <sheetName val="Подконтрольные расходы"/>
      <sheetName val="Расчет аморт. max срок"/>
      <sheetName val="Ввод выбытие ОС  "/>
      <sheetName val="Свод по амортизации"/>
      <sheetName val="Страховые взносы"/>
      <sheetName val="Расходы рег. орг-ий"/>
      <sheetName val="Аренда имущества"/>
      <sheetName val="Плата за землю"/>
      <sheetName val="Транспортный налог"/>
      <sheetName val="Негативное возд. на окр. среду "/>
      <sheetName val="Налог на имущество"/>
      <sheetName val="Услуги ФСК"/>
      <sheetName val="Налог на прибыль"/>
      <sheetName val="Прочие НР"/>
      <sheetName val=" КВЛ"/>
      <sheetName val="Выпадающий доход"/>
      <sheetName val="Расчет выпадающих до 15 кВт"/>
      <sheetName val="Расчет выпадающих до 150 кВт"/>
      <sheetName val="СВОД по % по рассрочке"/>
      <sheetName val="Заявитель1"/>
      <sheetName val="Заявитель2"/>
      <sheetName val="Заявитель3"/>
      <sheetName val="Заявитель4"/>
      <sheetName val="Возврат заемных средств"/>
      <sheetName val="Корр. ПР"/>
      <sheetName val="Корр. НР"/>
      <sheetName val="Корр. ПО"/>
      <sheetName val="∆НВВ сод"/>
      <sheetName val="Корр. ИП"/>
      <sheetName val="корр НВВ по факт"/>
      <sheetName val="Корр. КНК"/>
      <sheetName val="∆ЭП"/>
      <sheetName val="Расходы ком. учет"/>
      <sheetName val="НВВ на потери"/>
      <sheetName val=" НВВ содержание"/>
      <sheetName val="НВВ для шаблона ЕИАС отчет"/>
      <sheetName val="НВВ по данным предпр."/>
      <sheetName val="НВВ по данным экспертов"/>
      <sheetName val="Тарифы"/>
      <sheetName val="НВВ для шаблона ЕИАС предел"/>
      <sheetName val="Форма 8.1 предприятие"/>
      <sheetName val="Форма 8.1 эксперты"/>
      <sheetName val="Форма 8.3"/>
      <sheetName val="Форма 3.1-3.2"/>
      <sheetName val=" анализ НВВ 2019"/>
      <sheetName val=" анализ НВВ 2020"/>
      <sheetName val=" анализ НВВ 2021"/>
      <sheetName val="TEHSHEET"/>
    </sheetNames>
    <sheetDataSet>
      <sheetData sheetId="0">
        <row r="14">
          <cell r="C14" t="str">
            <v>ООО "Энергетик"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0">
          <cell r="B40" t="str">
            <v xml:space="preserve">Расходы на возврат и обслуживание долгосрочных заемных средств, направляемых на финансирование капитальных вложений </v>
          </cell>
        </row>
        <row r="42">
          <cell r="D42" t="str">
            <v>x</v>
          </cell>
        </row>
        <row r="43">
          <cell r="D43" t="str">
            <v>x</v>
          </cell>
        </row>
        <row r="44">
          <cell r="D44" t="str">
            <v>x</v>
          </cell>
        </row>
        <row r="45">
          <cell r="D45" t="str">
            <v>x</v>
          </cell>
        </row>
        <row r="46">
          <cell r="D46" t="str">
            <v>х</v>
          </cell>
        </row>
        <row r="47">
          <cell r="D47" t="str">
            <v>x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workbookViewId="0">
      <selection activeCell="B19" sqref="B19"/>
    </sheetView>
  </sheetViews>
  <sheetFormatPr defaultColWidth="10.6640625" defaultRowHeight="12.75" outlineLevelRow="1" outlineLevelCol="1" x14ac:dyDescent="0.2"/>
  <cols>
    <col min="1" max="1" width="4" style="30" customWidth="1"/>
    <col min="2" max="2" width="61.6640625" style="30" customWidth="1"/>
    <col min="3" max="3" width="13.5" style="45" customWidth="1" outlineLevel="1"/>
    <col min="4" max="4" width="15.6640625" style="30" customWidth="1"/>
    <col min="5" max="5" width="13.83203125" style="30" customWidth="1"/>
    <col min="6" max="16384" width="10.6640625" style="30"/>
  </cols>
  <sheetData>
    <row r="1" spans="1:5" ht="19.5" customHeight="1" outlineLevel="1" x14ac:dyDescent="0.2">
      <c r="A1" s="29"/>
      <c r="B1" s="29"/>
      <c r="C1" s="41"/>
      <c r="D1" s="29"/>
      <c r="E1" s="29"/>
    </row>
    <row r="2" spans="1:5" s="43" customFormat="1" ht="55.5" customHeight="1" outlineLevel="1" x14ac:dyDescent="0.3">
      <c r="A2" s="42" t="s">
        <v>113</v>
      </c>
      <c r="B2" s="42"/>
      <c r="C2" s="42"/>
      <c r="D2" s="42"/>
      <c r="E2" s="42"/>
    </row>
    <row r="3" spans="1:5" s="43" customFormat="1" ht="26.25" customHeight="1" outlineLevel="1" x14ac:dyDescent="0.3">
      <c r="A3" s="44" t="str">
        <f>'[1]Инф-я'!C14</f>
        <v>ООО "Энергетик"</v>
      </c>
      <c r="B3" s="44"/>
      <c r="C3" s="44"/>
      <c r="D3" s="44"/>
      <c r="E3" s="44"/>
    </row>
    <row r="4" spans="1:5" ht="13.5" thickBot="1" x14ac:dyDescent="0.25"/>
    <row r="5" spans="1:5" ht="15" customHeight="1" thickBot="1" x14ac:dyDescent="0.25">
      <c r="A5" s="46" t="s">
        <v>1</v>
      </c>
      <c r="B5" s="47" t="s">
        <v>2</v>
      </c>
      <c r="C5" s="48" t="s">
        <v>3</v>
      </c>
      <c r="D5" s="2" t="s">
        <v>0</v>
      </c>
      <c r="E5" s="3"/>
    </row>
    <row r="6" spans="1:5" ht="46.5" customHeight="1" thickBot="1" x14ac:dyDescent="0.25">
      <c r="A6" s="49"/>
      <c r="B6" s="50"/>
      <c r="C6" s="51"/>
      <c r="D6" s="4" t="s">
        <v>46</v>
      </c>
      <c r="E6" s="4" t="s">
        <v>4</v>
      </c>
    </row>
    <row r="7" spans="1:5" s="55" customFormat="1" ht="13.5" customHeight="1" thickBot="1" x14ac:dyDescent="0.25">
      <c r="A7" s="52">
        <v>1</v>
      </c>
      <c r="B7" s="53">
        <v>2</v>
      </c>
      <c r="C7" s="54">
        <v>3</v>
      </c>
      <c r="D7" s="5">
        <v>4</v>
      </c>
      <c r="E7" s="5">
        <v>5</v>
      </c>
    </row>
    <row r="8" spans="1:5" ht="21" customHeight="1" thickBot="1" x14ac:dyDescent="0.25">
      <c r="A8" s="56" t="s">
        <v>67</v>
      </c>
      <c r="B8" s="57"/>
      <c r="C8" s="57"/>
      <c r="D8" s="57"/>
      <c r="E8" s="57"/>
    </row>
    <row r="9" spans="1:5" ht="17.25" customHeight="1" outlineLevel="1" x14ac:dyDescent="0.2">
      <c r="A9" s="58" t="s">
        <v>50</v>
      </c>
      <c r="B9" s="59" t="s">
        <v>68</v>
      </c>
      <c r="C9" s="60" t="s">
        <v>7</v>
      </c>
      <c r="D9" s="31">
        <v>30935.200000000001</v>
      </c>
      <c r="E9" s="32" t="s">
        <v>41</v>
      </c>
    </row>
    <row r="10" spans="1:5" ht="17.25" customHeight="1" outlineLevel="1" x14ac:dyDescent="0.2">
      <c r="A10" s="6" t="s">
        <v>53</v>
      </c>
      <c r="B10" s="7" t="s">
        <v>69</v>
      </c>
      <c r="C10" s="8" t="s">
        <v>70</v>
      </c>
      <c r="D10" s="33">
        <v>0</v>
      </c>
      <c r="E10" s="33">
        <v>0</v>
      </c>
    </row>
    <row r="11" spans="1:5" ht="25.5" outlineLevel="1" x14ac:dyDescent="0.2">
      <c r="A11" s="6" t="s">
        <v>61</v>
      </c>
      <c r="B11" s="7" t="s">
        <v>71</v>
      </c>
      <c r="C11" s="8" t="s">
        <v>72</v>
      </c>
      <c r="D11" s="34">
        <v>0.75</v>
      </c>
      <c r="E11" s="34">
        <v>0.75</v>
      </c>
    </row>
    <row r="12" spans="1:5" ht="20.25" customHeight="1" outlineLevel="1" x14ac:dyDescent="0.2">
      <c r="A12" s="6" t="s">
        <v>62</v>
      </c>
      <c r="B12" s="7" t="s">
        <v>73</v>
      </c>
      <c r="C12" s="8" t="s">
        <v>41</v>
      </c>
      <c r="D12" s="9" t="s">
        <v>41</v>
      </c>
      <c r="E12" s="10" t="s">
        <v>41</v>
      </c>
    </row>
    <row r="13" spans="1:5" ht="26.25" customHeight="1" outlineLevel="1" x14ac:dyDescent="0.2">
      <c r="A13" s="6" t="s">
        <v>74</v>
      </c>
      <c r="B13" s="7" t="s">
        <v>75</v>
      </c>
      <c r="C13" s="8" t="s">
        <v>72</v>
      </c>
      <c r="D13" s="35">
        <v>1.5511999999999999</v>
      </c>
      <c r="E13" s="35">
        <v>1.5606824348040775E-2</v>
      </c>
    </row>
    <row r="14" spans="1:5" ht="26.25" customHeight="1" outlineLevel="1" x14ac:dyDescent="0.2">
      <c r="A14" s="6" t="s">
        <v>76</v>
      </c>
      <c r="B14" s="7" t="s">
        <v>77</v>
      </c>
      <c r="C14" s="8" t="s">
        <v>72</v>
      </c>
      <c r="D14" s="35">
        <v>0.80789999999999995</v>
      </c>
      <c r="E14" s="35">
        <v>2.8693291973633191E-2</v>
      </c>
    </row>
    <row r="15" spans="1:5" ht="26.25" customHeight="1" outlineLevel="1" thickBot="1" x14ac:dyDescent="0.25">
      <c r="A15" s="11" t="s">
        <v>78</v>
      </c>
      <c r="B15" s="61" t="s">
        <v>79</v>
      </c>
      <c r="C15" s="12" t="s">
        <v>72</v>
      </c>
      <c r="D15" s="35">
        <v>1</v>
      </c>
      <c r="E15" s="35">
        <v>1</v>
      </c>
    </row>
    <row r="16" spans="1:5" ht="24.75" customHeight="1" thickBot="1" x14ac:dyDescent="0.25">
      <c r="A16" s="62" t="s">
        <v>80</v>
      </c>
      <c r="B16" s="63"/>
      <c r="C16" s="63"/>
      <c r="D16" s="63"/>
      <c r="E16" s="63"/>
    </row>
    <row r="17" spans="1:5" ht="15.75" customHeight="1" outlineLevel="1" x14ac:dyDescent="0.2">
      <c r="A17" s="64" t="s">
        <v>50</v>
      </c>
      <c r="B17" s="22" t="s">
        <v>81</v>
      </c>
      <c r="C17" s="65" t="s">
        <v>70</v>
      </c>
      <c r="D17" s="36" t="s">
        <v>41</v>
      </c>
      <c r="E17" s="36" t="s">
        <v>41</v>
      </c>
    </row>
    <row r="18" spans="1:5" ht="17.25" customHeight="1" outlineLevel="1" x14ac:dyDescent="0.2">
      <c r="A18" s="66" t="s">
        <v>53</v>
      </c>
      <c r="B18" s="24" t="s">
        <v>82</v>
      </c>
      <c r="C18" s="67" t="s">
        <v>83</v>
      </c>
      <c r="D18" s="37">
        <v>972.97299999999996</v>
      </c>
      <c r="E18" s="37">
        <v>820.45623999999998</v>
      </c>
    </row>
    <row r="19" spans="1:5" s="68" customFormat="1" ht="17.25" customHeight="1" outlineLevel="1" x14ac:dyDescent="0.2">
      <c r="A19" s="66" t="s">
        <v>61</v>
      </c>
      <c r="B19" s="24" t="s">
        <v>84</v>
      </c>
      <c r="C19" s="67" t="s">
        <v>7</v>
      </c>
      <c r="D19" s="34">
        <v>23011.230873345452</v>
      </c>
      <c r="E19" s="34">
        <v>25177.508149999998</v>
      </c>
    </row>
    <row r="20" spans="1:5" s="68" customFormat="1" ht="19.5" customHeight="1" outlineLevel="1" x14ac:dyDescent="0.2">
      <c r="A20" s="66" t="s">
        <v>62</v>
      </c>
      <c r="B20" s="24" t="s">
        <v>85</v>
      </c>
      <c r="C20" s="67" t="s">
        <v>86</v>
      </c>
      <c r="D20" s="37">
        <v>21494.200126632255</v>
      </c>
      <c r="E20" s="37">
        <v>23252.497906018969</v>
      </c>
    </row>
    <row r="21" spans="1:5" s="68" customFormat="1" ht="29.25" customHeight="1" outlineLevel="1" thickBot="1" x14ac:dyDescent="0.25">
      <c r="A21" s="69" t="s">
        <v>63</v>
      </c>
      <c r="B21" s="70" t="s">
        <v>39</v>
      </c>
      <c r="C21" s="71" t="s">
        <v>40</v>
      </c>
      <c r="D21" s="38">
        <v>3453.0760514018689</v>
      </c>
      <c r="E21" s="38">
        <v>3079.2117157821517</v>
      </c>
    </row>
    <row r="22" spans="1:5" ht="21" customHeight="1" thickBot="1" x14ac:dyDescent="0.25">
      <c r="A22" s="62" t="s">
        <v>87</v>
      </c>
      <c r="B22" s="63"/>
      <c r="C22" s="63"/>
      <c r="D22" s="63"/>
      <c r="E22" s="63"/>
    </row>
    <row r="23" spans="1:5" ht="18.75" customHeight="1" x14ac:dyDescent="0.2">
      <c r="A23" s="58" t="s">
        <v>50</v>
      </c>
      <c r="B23" s="27" t="s">
        <v>88</v>
      </c>
      <c r="C23" s="65" t="s">
        <v>89</v>
      </c>
      <c r="D23" s="34">
        <v>0.14392346388179134</v>
      </c>
      <c r="E23" s="34">
        <v>0.14006492128989517</v>
      </c>
    </row>
    <row r="24" spans="1:5" ht="31.5" customHeight="1" x14ac:dyDescent="0.2">
      <c r="A24" s="72" t="s">
        <v>53</v>
      </c>
      <c r="B24" s="13" t="s">
        <v>90</v>
      </c>
      <c r="C24" s="73" t="s">
        <v>70</v>
      </c>
      <c r="D24" s="14" t="s">
        <v>41</v>
      </c>
      <c r="E24" s="14" t="s">
        <v>41</v>
      </c>
    </row>
    <row r="25" spans="1:5" ht="24.2" customHeight="1" x14ac:dyDescent="0.2">
      <c r="A25" s="72" t="s">
        <v>61</v>
      </c>
      <c r="B25" s="13" t="s">
        <v>91</v>
      </c>
      <c r="C25" s="73" t="s">
        <v>7</v>
      </c>
      <c r="D25" s="15" t="s">
        <v>41</v>
      </c>
      <c r="E25" s="15" t="s">
        <v>41</v>
      </c>
    </row>
    <row r="26" spans="1:5" ht="31.5" customHeight="1" x14ac:dyDescent="0.2">
      <c r="A26" s="6" t="s">
        <v>62</v>
      </c>
      <c r="B26" s="74" t="s">
        <v>92</v>
      </c>
      <c r="C26" s="67" t="s">
        <v>70</v>
      </c>
      <c r="D26" s="15" t="s">
        <v>41</v>
      </c>
      <c r="E26" s="15" t="s">
        <v>41</v>
      </c>
    </row>
    <row r="27" spans="1:5" ht="31.35" customHeight="1" thickBot="1" x14ac:dyDescent="0.25">
      <c r="A27" s="11" t="s">
        <v>63</v>
      </c>
      <c r="B27" s="75" t="s">
        <v>93</v>
      </c>
      <c r="C27" s="71" t="s">
        <v>72</v>
      </c>
      <c r="D27" s="16" t="s">
        <v>41</v>
      </c>
      <c r="E27" s="16" t="s">
        <v>41</v>
      </c>
    </row>
    <row r="28" spans="1:5" ht="30" customHeight="1" x14ac:dyDescent="0.2">
      <c r="A28" s="62" t="s">
        <v>5</v>
      </c>
      <c r="B28" s="63"/>
      <c r="C28" s="63"/>
      <c r="D28" s="63"/>
      <c r="E28" s="63"/>
    </row>
    <row r="29" spans="1:5" ht="18" customHeight="1" x14ac:dyDescent="0.2">
      <c r="A29" s="102" t="s">
        <v>47</v>
      </c>
      <c r="B29" s="94" t="s">
        <v>6</v>
      </c>
      <c r="C29" s="95"/>
      <c r="D29" s="96">
        <v>14469.601707184162</v>
      </c>
      <c r="E29" s="103">
        <v>16813.385999999999</v>
      </c>
    </row>
    <row r="30" spans="1:5" ht="18" customHeight="1" x14ac:dyDescent="0.2">
      <c r="A30" s="102" t="s">
        <v>48</v>
      </c>
      <c r="B30" s="94" t="s">
        <v>8</v>
      </c>
      <c r="C30" s="95"/>
      <c r="D30" s="96">
        <v>7742.1682321502449</v>
      </c>
      <c r="E30" s="103">
        <v>6061.45885</v>
      </c>
    </row>
    <row r="31" spans="1:5" ht="18" customHeight="1" x14ac:dyDescent="0.2">
      <c r="A31" s="102" t="s">
        <v>49</v>
      </c>
      <c r="B31" s="94" t="s">
        <v>9</v>
      </c>
      <c r="C31" s="95"/>
      <c r="D31" s="96">
        <v>6869.9346308795675</v>
      </c>
      <c r="E31" s="103">
        <v>6869.9</v>
      </c>
    </row>
    <row r="32" spans="1:5" ht="27" customHeight="1" x14ac:dyDescent="0.2">
      <c r="A32" s="102" t="s">
        <v>10</v>
      </c>
      <c r="B32" s="109" t="s">
        <v>11</v>
      </c>
      <c r="C32" s="93"/>
      <c r="D32" s="15">
        <f>SUM(D33:D40)</f>
        <v>1119.5585428782449</v>
      </c>
      <c r="E32" s="15">
        <f>SUM(E33:E40)</f>
        <v>2823.8480399999999</v>
      </c>
    </row>
    <row r="33" spans="1:5" ht="18" customHeight="1" x14ac:dyDescent="0.2">
      <c r="A33" s="102" t="s">
        <v>18</v>
      </c>
      <c r="B33" s="109" t="s">
        <v>12</v>
      </c>
      <c r="C33" s="93"/>
      <c r="D33" s="111">
        <v>118.21664740467506</v>
      </c>
      <c r="E33" s="111">
        <v>716.22731999999996</v>
      </c>
    </row>
    <row r="34" spans="1:5" ht="18" customHeight="1" x14ac:dyDescent="0.2">
      <c r="A34" s="102" t="s">
        <v>28</v>
      </c>
      <c r="B34" s="109" t="s">
        <v>13</v>
      </c>
      <c r="C34" s="93"/>
      <c r="D34" s="111">
        <v>576.71834324715041</v>
      </c>
      <c r="E34" s="111">
        <v>1995.67652</v>
      </c>
    </row>
    <row r="35" spans="1:5" ht="31.5" customHeight="1" x14ac:dyDescent="0.2">
      <c r="A35" s="102" t="s">
        <v>30</v>
      </c>
      <c r="B35" s="109" t="s">
        <v>14</v>
      </c>
      <c r="C35" s="93"/>
      <c r="D35" s="111">
        <v>357.02604624738132</v>
      </c>
      <c r="E35" s="111">
        <v>8.2271999999999998</v>
      </c>
    </row>
    <row r="36" spans="1:5" ht="18" customHeight="1" x14ac:dyDescent="0.2">
      <c r="A36" s="102" t="s">
        <v>114</v>
      </c>
      <c r="B36" s="109" t="s">
        <v>51</v>
      </c>
      <c r="C36" s="93"/>
      <c r="D36" s="111">
        <v>0</v>
      </c>
      <c r="E36" s="111">
        <v>0</v>
      </c>
    </row>
    <row r="37" spans="1:5" ht="18" customHeight="1" x14ac:dyDescent="0.2">
      <c r="A37" s="102" t="s">
        <v>115</v>
      </c>
      <c r="B37" s="109" t="s">
        <v>15</v>
      </c>
      <c r="C37" s="93"/>
      <c r="D37" s="111">
        <v>0</v>
      </c>
      <c r="E37" s="111">
        <v>26.5</v>
      </c>
    </row>
    <row r="38" spans="1:5" ht="18" customHeight="1" x14ac:dyDescent="0.2">
      <c r="A38" s="102" t="s">
        <v>116</v>
      </c>
      <c r="B38" s="109" t="s">
        <v>52</v>
      </c>
      <c r="C38" s="93"/>
      <c r="D38" s="111">
        <v>0</v>
      </c>
      <c r="E38" s="111">
        <v>0</v>
      </c>
    </row>
    <row r="39" spans="1:5" ht="18" customHeight="1" x14ac:dyDescent="0.2">
      <c r="A39" s="102" t="s">
        <v>117</v>
      </c>
      <c r="B39" s="109" t="s">
        <v>16</v>
      </c>
      <c r="C39" s="93"/>
      <c r="D39" s="111">
        <v>67.597505979038033</v>
      </c>
      <c r="E39" s="111">
        <v>77.216999999999999</v>
      </c>
    </row>
    <row r="40" spans="1:5" ht="18" customHeight="1" x14ac:dyDescent="0.2">
      <c r="A40" s="102" t="s">
        <v>118</v>
      </c>
      <c r="B40" s="109" t="s">
        <v>17</v>
      </c>
      <c r="C40" s="93"/>
      <c r="D40" s="111"/>
      <c r="E40" s="111">
        <v>0</v>
      </c>
    </row>
    <row r="41" spans="1:5" ht="18" customHeight="1" x14ac:dyDescent="0.2">
      <c r="A41" s="102" t="s">
        <v>119</v>
      </c>
      <c r="B41" s="109" t="s">
        <v>19</v>
      </c>
      <c r="C41" s="93"/>
      <c r="D41" s="15">
        <f>D42+D43</f>
        <v>733.93424284130163</v>
      </c>
      <c r="E41" s="15">
        <f>SUM(E42:E43)</f>
        <v>0</v>
      </c>
    </row>
    <row r="42" spans="1:5" ht="18" customHeight="1" x14ac:dyDescent="0.2">
      <c r="A42" s="102" t="s">
        <v>120</v>
      </c>
      <c r="B42" s="109" t="s">
        <v>20</v>
      </c>
      <c r="C42" s="108"/>
      <c r="D42" s="111">
        <v>733.93424284130163</v>
      </c>
      <c r="E42" s="111">
        <v>0</v>
      </c>
    </row>
    <row r="43" spans="1:5" ht="18" customHeight="1" thickBot="1" x14ac:dyDescent="0.25">
      <c r="A43" s="102" t="s">
        <v>121</v>
      </c>
      <c r="B43" s="110" t="s">
        <v>21</v>
      </c>
      <c r="C43" s="104"/>
      <c r="D43" s="112"/>
      <c r="E43" s="112">
        <v>0</v>
      </c>
    </row>
    <row r="44" spans="1:5" ht="18" customHeight="1" x14ac:dyDescent="0.2">
      <c r="A44" s="97"/>
      <c r="B44" s="98" t="s">
        <v>22</v>
      </c>
      <c r="C44" s="99" t="s">
        <v>7</v>
      </c>
      <c r="D44" s="100">
        <v>30935.19735593352</v>
      </c>
      <c r="E44" s="101">
        <v>32568.592889999996</v>
      </c>
    </row>
    <row r="45" spans="1:5" ht="18" customHeight="1" thickBot="1" x14ac:dyDescent="0.25">
      <c r="A45" s="105" t="s">
        <v>54</v>
      </c>
      <c r="B45" s="106"/>
      <c r="C45" s="106"/>
      <c r="D45" s="106"/>
      <c r="E45" s="107"/>
    </row>
    <row r="46" spans="1:5" ht="16.7" customHeight="1" thickBot="1" x14ac:dyDescent="0.25">
      <c r="A46" s="23" t="s">
        <v>50</v>
      </c>
      <c r="B46" s="59" t="s">
        <v>23</v>
      </c>
      <c r="C46" s="65" t="s">
        <v>7</v>
      </c>
      <c r="D46" s="34">
        <v>7399.2293150213327</v>
      </c>
      <c r="E46" s="34">
        <v>7322.2960499999999</v>
      </c>
    </row>
    <row r="47" spans="1:5" ht="15.75" customHeight="1" x14ac:dyDescent="0.2">
      <c r="A47" s="23" t="s">
        <v>53</v>
      </c>
      <c r="B47" s="59" t="s">
        <v>94</v>
      </c>
      <c r="C47" s="67" t="s">
        <v>7</v>
      </c>
      <c r="D47" s="34">
        <v>4584.3007805621746</v>
      </c>
      <c r="E47" s="34">
        <v>3403.5241500000002</v>
      </c>
    </row>
    <row r="48" spans="1:5" ht="30" customHeight="1" x14ac:dyDescent="0.2">
      <c r="A48" s="23" t="s">
        <v>61</v>
      </c>
      <c r="B48" s="7" t="s">
        <v>55</v>
      </c>
      <c r="C48" s="67" t="s">
        <v>7</v>
      </c>
      <c r="D48" s="34">
        <v>272.99594593152005</v>
      </c>
      <c r="E48" s="34">
        <v>442.40091999999999</v>
      </c>
    </row>
    <row r="49" spans="1:5" ht="15.75" customHeight="1" x14ac:dyDescent="0.2">
      <c r="A49" s="23" t="s">
        <v>62</v>
      </c>
      <c r="B49" s="7" t="s">
        <v>24</v>
      </c>
      <c r="C49" s="67" t="s">
        <v>7</v>
      </c>
      <c r="D49" s="34">
        <v>1378.8939326022401</v>
      </c>
      <c r="E49" s="34">
        <v>1322.924</v>
      </c>
    </row>
    <row r="50" spans="1:5" ht="16.7" customHeight="1" x14ac:dyDescent="0.2">
      <c r="A50" s="23" t="s">
        <v>74</v>
      </c>
      <c r="B50" s="7" t="s">
        <v>56</v>
      </c>
      <c r="C50" s="67" t="s">
        <v>7</v>
      </c>
      <c r="D50" s="34">
        <v>240.76193260224005</v>
      </c>
      <c r="E50" s="34">
        <v>1.43</v>
      </c>
    </row>
    <row r="51" spans="1:5" ht="15.75" customHeight="1" x14ac:dyDescent="0.2">
      <c r="A51" s="23" t="s">
        <v>76</v>
      </c>
      <c r="B51" s="7" t="s">
        <v>57</v>
      </c>
      <c r="C51" s="67" t="s">
        <v>7</v>
      </c>
      <c r="D51" s="34">
        <v>0</v>
      </c>
      <c r="E51" s="34">
        <v>0</v>
      </c>
    </row>
    <row r="52" spans="1:5" ht="15.75" customHeight="1" x14ac:dyDescent="0.2">
      <c r="A52" s="23" t="s">
        <v>78</v>
      </c>
      <c r="B52" s="7" t="s">
        <v>25</v>
      </c>
      <c r="C52" s="67" t="s">
        <v>7</v>
      </c>
      <c r="D52" s="34">
        <v>0</v>
      </c>
      <c r="E52" s="34">
        <v>0</v>
      </c>
    </row>
    <row r="53" spans="1:5" ht="15.75" customHeight="1" x14ac:dyDescent="0.2">
      <c r="A53" s="23" t="s">
        <v>95</v>
      </c>
      <c r="B53" s="7" t="s">
        <v>58</v>
      </c>
      <c r="C53" s="67" t="s">
        <v>7</v>
      </c>
      <c r="D53" s="34">
        <v>0</v>
      </c>
      <c r="E53" s="34">
        <v>150.83000000000001</v>
      </c>
    </row>
    <row r="54" spans="1:5" ht="17.25" customHeight="1" x14ac:dyDescent="0.2">
      <c r="A54" s="23" t="s">
        <v>96</v>
      </c>
      <c r="B54" s="7" t="s">
        <v>26</v>
      </c>
      <c r="C54" s="67" t="s">
        <v>7</v>
      </c>
      <c r="D54" s="34">
        <v>1138.1320000000001</v>
      </c>
      <c r="E54" s="34">
        <v>1170.664</v>
      </c>
    </row>
    <row r="55" spans="1:5" ht="17.25" customHeight="1" x14ac:dyDescent="0.2">
      <c r="A55" s="23" t="s">
        <v>63</v>
      </c>
      <c r="B55" s="7" t="s">
        <v>27</v>
      </c>
      <c r="C55" s="67" t="s">
        <v>7</v>
      </c>
      <c r="D55" s="34">
        <v>4735.28</v>
      </c>
      <c r="E55" s="34">
        <v>5002.9115899999997</v>
      </c>
    </row>
    <row r="56" spans="1:5" ht="16.7" customHeight="1" x14ac:dyDescent="0.2">
      <c r="A56" s="23" t="s">
        <v>64</v>
      </c>
      <c r="B56" s="7" t="s">
        <v>29</v>
      </c>
      <c r="C56" s="67" t="s">
        <v>7</v>
      </c>
      <c r="D56" s="34">
        <v>0</v>
      </c>
      <c r="E56" s="34">
        <v>0</v>
      </c>
    </row>
    <row r="57" spans="1:5" ht="16.7" customHeight="1" x14ac:dyDescent="0.2">
      <c r="A57" s="23" t="s">
        <v>65</v>
      </c>
      <c r="B57" s="7" t="s">
        <v>31</v>
      </c>
      <c r="C57" s="67" t="s">
        <v>7</v>
      </c>
      <c r="D57" s="34">
        <v>0</v>
      </c>
      <c r="E57" s="34">
        <v>340</v>
      </c>
    </row>
    <row r="58" spans="1:5" ht="28.5" customHeight="1" x14ac:dyDescent="0.2">
      <c r="A58" s="23" t="s">
        <v>97</v>
      </c>
      <c r="B58" s="7" t="s">
        <v>59</v>
      </c>
      <c r="C58" s="67" t="s">
        <v>7</v>
      </c>
      <c r="D58" s="34">
        <v>3569.8108992281841</v>
      </c>
      <c r="E58" s="34">
        <v>4407.2880899999991</v>
      </c>
    </row>
    <row r="59" spans="1:5" ht="32.25" customHeight="1" x14ac:dyDescent="0.2">
      <c r="A59" s="25" t="s">
        <v>98</v>
      </c>
      <c r="B59" s="7" t="s">
        <v>60</v>
      </c>
      <c r="C59" s="78" t="s">
        <v>7</v>
      </c>
      <c r="D59" s="34">
        <v>1070.72</v>
      </c>
      <c r="E59" s="34" t="s">
        <v>41</v>
      </c>
    </row>
    <row r="60" spans="1:5" ht="39" thickBot="1" x14ac:dyDescent="0.25">
      <c r="A60" s="25" t="s">
        <v>99</v>
      </c>
      <c r="B60" s="79" t="str">
        <f>'[1] НВВ содержание'!B40</f>
        <v xml:space="preserve">Расходы на возврат и обслуживание долгосрочных заемных средств, направляемых на финансирование капитальных вложений </v>
      </c>
      <c r="C60" s="78" t="s">
        <v>7</v>
      </c>
      <c r="D60" s="39">
        <v>0</v>
      </c>
      <c r="E60" s="39">
        <v>2936.1633499999998</v>
      </c>
    </row>
    <row r="61" spans="1:5" ht="21.75" customHeight="1" thickBot="1" x14ac:dyDescent="0.25">
      <c r="A61" s="26"/>
      <c r="B61" s="76" t="s">
        <v>32</v>
      </c>
      <c r="C61" s="80" t="s">
        <v>7</v>
      </c>
      <c r="D61" s="40">
        <v>23011.230873345452</v>
      </c>
      <c r="E61" s="40">
        <v>25177.508149999998</v>
      </c>
    </row>
    <row r="62" spans="1:5" ht="21.75" customHeight="1" x14ac:dyDescent="0.2">
      <c r="A62" s="17"/>
      <c r="B62" s="18"/>
      <c r="C62" s="19"/>
      <c r="D62" s="20"/>
      <c r="E62" s="20"/>
    </row>
    <row r="63" spans="1:5" ht="21.75" customHeight="1" thickBot="1" x14ac:dyDescent="0.25">
      <c r="A63" s="62" t="s">
        <v>35</v>
      </c>
      <c r="B63" s="63"/>
      <c r="C63" s="63"/>
      <c r="D63" s="63"/>
      <c r="E63" s="63"/>
    </row>
    <row r="64" spans="1:5" ht="20.100000000000001" customHeight="1" outlineLevel="1" x14ac:dyDescent="0.2">
      <c r="A64" s="21" t="s">
        <v>50</v>
      </c>
      <c r="B64" s="22" t="s">
        <v>100</v>
      </c>
      <c r="C64" s="65" t="s">
        <v>7</v>
      </c>
      <c r="D64" s="34">
        <v>774.11848569250856</v>
      </c>
      <c r="E64" s="34" t="str">
        <f>'[1] НВВ содержание'!D42</f>
        <v>x</v>
      </c>
    </row>
    <row r="65" spans="1:5" ht="21.75" customHeight="1" outlineLevel="1" x14ac:dyDescent="0.2">
      <c r="A65" s="23" t="s">
        <v>53</v>
      </c>
      <c r="B65" s="24" t="s">
        <v>101</v>
      </c>
      <c r="C65" s="67" t="s">
        <v>7</v>
      </c>
      <c r="D65" s="34">
        <v>-470.48278099498862</v>
      </c>
      <c r="E65" s="34" t="str">
        <f>'[1] НВВ содержание'!D43</f>
        <v>x</v>
      </c>
    </row>
    <row r="66" spans="1:5" ht="35.25" customHeight="1" outlineLevel="1" x14ac:dyDescent="0.2">
      <c r="A66" s="23" t="s">
        <v>61</v>
      </c>
      <c r="B66" s="24" t="s">
        <v>102</v>
      </c>
      <c r="C66" s="67" t="s">
        <v>7</v>
      </c>
      <c r="D66" s="34">
        <v>-2499.1461305862813</v>
      </c>
      <c r="E66" s="34" t="str">
        <f>'[1] НВВ содержание'!D44</f>
        <v>x</v>
      </c>
    </row>
    <row r="67" spans="1:5" ht="35.25" customHeight="1" outlineLevel="1" x14ac:dyDescent="0.2">
      <c r="A67" s="25" t="s">
        <v>62</v>
      </c>
      <c r="B67" s="24" t="s">
        <v>103</v>
      </c>
      <c r="C67" s="67" t="s">
        <v>7</v>
      </c>
      <c r="D67" s="34">
        <v>839.20664212402426</v>
      </c>
      <c r="E67" s="34" t="str">
        <f>'[1] НВВ содержание'!D45</f>
        <v>x</v>
      </c>
    </row>
    <row r="68" spans="1:5" ht="35.25" customHeight="1" outlineLevel="1" x14ac:dyDescent="0.2">
      <c r="A68" s="25" t="s">
        <v>63</v>
      </c>
      <c r="B68" s="24" t="s">
        <v>104</v>
      </c>
      <c r="C68" s="67" t="s">
        <v>7</v>
      </c>
      <c r="D68" s="34">
        <v>0</v>
      </c>
      <c r="E68" s="34" t="str">
        <f>'[1] НВВ содержание'!D46</f>
        <v>х</v>
      </c>
    </row>
    <row r="69" spans="1:5" ht="31.5" customHeight="1" outlineLevel="1" thickBot="1" x14ac:dyDescent="0.25">
      <c r="A69" s="25" t="s">
        <v>64</v>
      </c>
      <c r="B69" s="24" t="s">
        <v>105</v>
      </c>
      <c r="C69" s="67" t="s">
        <v>7</v>
      </c>
      <c r="D69" s="34">
        <v>0</v>
      </c>
      <c r="E69" s="34" t="str">
        <f>'[1] НВВ содержание'!D47</f>
        <v>x</v>
      </c>
    </row>
    <row r="70" spans="1:5" ht="21.75" customHeight="1" thickBot="1" x14ac:dyDescent="0.25">
      <c r="A70" s="26"/>
      <c r="B70" s="76" t="s">
        <v>106</v>
      </c>
      <c r="C70" s="81" t="s">
        <v>7</v>
      </c>
      <c r="D70" s="40">
        <v>-1356.3037837647371</v>
      </c>
      <c r="E70" s="40" t="s">
        <v>41</v>
      </c>
    </row>
    <row r="71" spans="1:5" ht="27.6" customHeight="1" thickBot="1" x14ac:dyDescent="0.25">
      <c r="A71" s="62" t="s">
        <v>107</v>
      </c>
      <c r="B71" s="63"/>
      <c r="C71" s="63"/>
      <c r="D71" s="63"/>
      <c r="E71" s="63"/>
    </row>
    <row r="72" spans="1:5" ht="18.75" customHeight="1" outlineLevel="1" x14ac:dyDescent="0.2">
      <c r="A72" s="58" t="s">
        <v>50</v>
      </c>
      <c r="B72" s="59" t="s">
        <v>33</v>
      </c>
      <c r="C72" s="65" t="s">
        <v>7</v>
      </c>
      <c r="D72" s="34">
        <v>30935.19735593352</v>
      </c>
      <c r="E72" s="34">
        <v>32568.592889999996</v>
      </c>
    </row>
    <row r="73" spans="1:5" ht="19.5" customHeight="1" outlineLevel="1" x14ac:dyDescent="0.2">
      <c r="A73" s="6" t="s">
        <v>53</v>
      </c>
      <c r="B73" s="7" t="s">
        <v>34</v>
      </c>
      <c r="C73" s="67" t="s">
        <v>7</v>
      </c>
      <c r="D73" s="34">
        <v>23011.230873345452</v>
      </c>
      <c r="E73" s="34">
        <v>25177.508149999998</v>
      </c>
    </row>
    <row r="74" spans="1:5" ht="21.75" customHeight="1" outlineLevel="1" x14ac:dyDescent="0.2">
      <c r="A74" s="82" t="s">
        <v>61</v>
      </c>
      <c r="B74" s="83" t="s">
        <v>108</v>
      </c>
      <c r="C74" s="78" t="s">
        <v>7</v>
      </c>
      <c r="D74" s="34">
        <v>-1356.3037837647371</v>
      </c>
      <c r="E74" s="34" t="s">
        <v>41</v>
      </c>
    </row>
    <row r="75" spans="1:5" ht="21.75" customHeight="1" outlineLevel="1" x14ac:dyDescent="0.2">
      <c r="A75" s="82" t="s">
        <v>62</v>
      </c>
      <c r="B75" s="83" t="s">
        <v>109</v>
      </c>
      <c r="C75" s="78" t="s">
        <v>7</v>
      </c>
      <c r="D75" s="34">
        <v>745.56791537480808</v>
      </c>
      <c r="E75" s="34" t="s">
        <v>41</v>
      </c>
    </row>
    <row r="76" spans="1:5" ht="21.75" customHeight="1" outlineLevel="1" x14ac:dyDescent="0.2">
      <c r="A76" s="82" t="s">
        <v>63</v>
      </c>
      <c r="B76" s="83" t="s">
        <v>110</v>
      </c>
      <c r="C76" s="78" t="s">
        <v>7</v>
      </c>
      <c r="D76" s="34">
        <v>2045.66</v>
      </c>
      <c r="E76" s="34" t="s">
        <v>41</v>
      </c>
    </row>
    <row r="77" spans="1:5" ht="21.75" customHeight="1" outlineLevel="1" x14ac:dyDescent="0.2">
      <c r="A77" s="82" t="s">
        <v>64</v>
      </c>
      <c r="B77" s="83" t="s">
        <v>111</v>
      </c>
      <c r="C77" s="78" t="s">
        <v>7</v>
      </c>
      <c r="D77" s="34" t="s">
        <v>41</v>
      </c>
      <c r="E77" s="34" t="s">
        <v>41</v>
      </c>
    </row>
    <row r="78" spans="1:5" ht="31.5" customHeight="1" outlineLevel="1" thickBot="1" x14ac:dyDescent="0.25">
      <c r="A78" s="82" t="s">
        <v>65</v>
      </c>
      <c r="B78" s="83" t="s">
        <v>66</v>
      </c>
      <c r="C78" s="78" t="s">
        <v>7</v>
      </c>
      <c r="D78" s="34">
        <v>0</v>
      </c>
      <c r="E78" s="34" t="s">
        <v>41</v>
      </c>
    </row>
    <row r="79" spans="1:5" ht="28.5" customHeight="1" thickBot="1" x14ac:dyDescent="0.25">
      <c r="A79" s="84"/>
      <c r="B79" s="76" t="s">
        <v>36</v>
      </c>
      <c r="C79" s="77" t="s">
        <v>7</v>
      </c>
      <c r="D79" s="40">
        <v>55381.352360889046</v>
      </c>
      <c r="E79" s="40">
        <v>57746.101039999994</v>
      </c>
    </row>
    <row r="80" spans="1:5" ht="29.25" customHeight="1" thickBot="1" x14ac:dyDescent="0.25">
      <c r="A80" s="62" t="s">
        <v>112</v>
      </c>
      <c r="B80" s="63"/>
      <c r="C80" s="63"/>
      <c r="D80" s="63"/>
      <c r="E80" s="63"/>
    </row>
    <row r="81" spans="1:5" ht="30" customHeight="1" outlineLevel="1" x14ac:dyDescent="0.2">
      <c r="A81" s="85" t="s">
        <v>50</v>
      </c>
      <c r="B81" s="86" t="s">
        <v>37</v>
      </c>
      <c r="C81" s="65" t="s">
        <v>38</v>
      </c>
      <c r="D81" s="34">
        <v>2.7820398733677463</v>
      </c>
      <c r="E81" s="34">
        <v>2.3692460939810287</v>
      </c>
    </row>
    <row r="82" spans="1:5" ht="27.75" customHeight="1" outlineLevel="1" thickBot="1" x14ac:dyDescent="0.25">
      <c r="A82" s="87" t="s">
        <v>53</v>
      </c>
      <c r="B82" s="88" t="s">
        <v>39</v>
      </c>
      <c r="C82" s="78" t="s">
        <v>40</v>
      </c>
      <c r="D82" s="39">
        <v>3453.0760514018689</v>
      </c>
      <c r="E82" s="39">
        <v>3079.2117157821517</v>
      </c>
    </row>
    <row r="83" spans="1:5" ht="25.5" customHeight="1" thickBot="1" x14ac:dyDescent="0.25">
      <c r="A83" s="89"/>
      <c r="B83" s="90" t="s">
        <v>42</v>
      </c>
      <c r="C83" s="77" t="s">
        <v>7</v>
      </c>
      <c r="D83" s="40">
        <v>9606.5952607712534</v>
      </c>
      <c r="E83" s="40">
        <v>7295.4103301574842</v>
      </c>
    </row>
    <row r="84" spans="1:5" ht="31.35" customHeight="1" thickBot="1" x14ac:dyDescent="0.25">
      <c r="A84" s="62" t="s">
        <v>43</v>
      </c>
      <c r="B84" s="63"/>
      <c r="C84" s="63"/>
      <c r="D84" s="63"/>
      <c r="E84" s="63"/>
    </row>
    <row r="85" spans="1:5" ht="29.25" customHeight="1" outlineLevel="1" x14ac:dyDescent="0.2">
      <c r="A85" s="58" t="s">
        <v>50</v>
      </c>
      <c r="B85" s="27" t="s">
        <v>44</v>
      </c>
      <c r="C85" s="65" t="s">
        <v>7</v>
      </c>
      <c r="D85" s="34">
        <v>55381.352360889046</v>
      </c>
      <c r="E85" s="34">
        <v>57746.101039999994</v>
      </c>
    </row>
    <row r="86" spans="1:5" ht="29.25" customHeight="1" outlineLevel="1" thickBot="1" x14ac:dyDescent="0.25">
      <c r="A86" s="82" t="s">
        <v>53</v>
      </c>
      <c r="B86" s="28" t="s">
        <v>45</v>
      </c>
      <c r="C86" s="78" t="s">
        <v>7</v>
      </c>
      <c r="D86" s="34">
        <v>9606.5952607712534</v>
      </c>
      <c r="E86" s="34">
        <v>7295.4103301574842</v>
      </c>
    </row>
    <row r="87" spans="1:5" ht="36" customHeight="1" thickBot="1" x14ac:dyDescent="0.25">
      <c r="A87" s="84"/>
      <c r="B87" s="91" t="s">
        <v>43</v>
      </c>
      <c r="C87" s="77" t="s">
        <v>7</v>
      </c>
      <c r="D87" s="40">
        <v>64987.9476216603</v>
      </c>
      <c r="E87" s="40">
        <v>65041.511370157481</v>
      </c>
    </row>
    <row r="88" spans="1:5" ht="15" customHeight="1" x14ac:dyDescent="0.2"/>
    <row r="89" spans="1:5" ht="18.75" x14ac:dyDescent="0.3">
      <c r="A89" s="92"/>
      <c r="B89" s="92"/>
      <c r="C89" s="1"/>
      <c r="D89" s="1"/>
      <c r="E89" s="1"/>
    </row>
  </sheetData>
  <mergeCells count="17">
    <mergeCell ref="A71:E71"/>
    <mergeCell ref="A80:E80"/>
    <mergeCell ref="A84:E84"/>
    <mergeCell ref="A89:B89"/>
    <mergeCell ref="C89:E89"/>
    <mergeCell ref="A8:E8"/>
    <mergeCell ref="A16:E16"/>
    <mergeCell ref="A22:E22"/>
    <mergeCell ref="A28:E28"/>
    <mergeCell ref="A45:E45"/>
    <mergeCell ref="A63:E63"/>
    <mergeCell ref="A2:E2"/>
    <mergeCell ref="A3:E3"/>
    <mergeCell ref="A5:A6"/>
    <mergeCell ref="B5:B6"/>
    <mergeCell ref="C5:C6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EconomPC</dc:creator>
  <cp:lastModifiedBy>EconomPC</cp:lastModifiedBy>
  <dcterms:created xsi:type="dcterms:W3CDTF">2022-03-31T12:01:18Z</dcterms:created>
  <dcterms:modified xsi:type="dcterms:W3CDTF">2022-03-31T12:39:21Z</dcterms:modified>
</cp:coreProperties>
</file>