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90" tabRatio="129"/>
  </bookViews>
  <sheets>
    <sheet name="Лист1" sheetId="1" r:id="rId1"/>
  </sheets>
  <definedNames>
    <definedName name="_xlnm.Print_Area" localSheetId="0">Лист1!$A$1:$M$36</definedName>
  </definedNames>
  <calcPr calcId="152511"/>
</workbook>
</file>

<file path=xl/calcChain.xml><?xml version="1.0" encoding="utf-8"?>
<calcChain xmlns="http://schemas.openxmlformats.org/spreadsheetml/2006/main">
  <c r="J6" i="1" l="1"/>
  <c r="J14" i="1" l="1"/>
  <c r="J10" i="1" l="1"/>
  <c r="J7" i="1"/>
  <c r="J9" i="1" l="1"/>
  <c r="M9" i="1"/>
  <c r="L9" i="1"/>
  <c r="K9" i="1"/>
  <c r="E20" i="1" l="1"/>
  <c r="F20" i="1" s="1"/>
  <c r="H14" i="1"/>
  <c r="E14" i="1"/>
  <c r="H13" i="1"/>
  <c r="G10" i="1"/>
  <c r="H10" i="1" s="1"/>
  <c r="F9" i="1"/>
  <c r="G9" i="1" s="1"/>
  <c r="E9" i="1"/>
  <c r="H7" i="1"/>
  <c r="E7" i="1"/>
  <c r="H6" i="1"/>
  <c r="E6" i="1"/>
</calcChain>
</file>

<file path=xl/sharedStrings.xml><?xml version="1.0" encoding="utf-8"?>
<sst xmlns="http://schemas.openxmlformats.org/spreadsheetml/2006/main" count="85" uniqueCount="60">
  <si>
    <t>Эффективность инвестиционных программ предприятий электроснабжения</t>
  </si>
  <si>
    <t>№ п/п</t>
  </si>
  <si>
    <t>Наименования показателей</t>
  </si>
  <si>
    <t>Единицы измерения</t>
  </si>
  <si>
    <t>план на год</t>
  </si>
  <si>
    <t>факт</t>
  </si>
  <si>
    <t>январь-март</t>
  </si>
  <si>
    <t>январь-июнь</t>
  </si>
  <si>
    <t>январь-сентябрь</t>
  </si>
  <si>
    <t>январь-декабрь</t>
  </si>
  <si>
    <t>Фактический уровень потерь в сетях</t>
  </si>
  <si>
    <t>тыс. кВтч</t>
  </si>
  <si>
    <t>Объем отпуска в сеть</t>
  </si>
  <si>
    <t>Протяженность сетей на конец отчетного периода</t>
  </si>
  <si>
    <t>км</t>
  </si>
  <si>
    <t>Норматив технологических потерь энергии в сетях</t>
  </si>
  <si>
    <t>Количество аварий на системах коммунальной инфраструктуры</t>
  </si>
  <si>
    <t>единиц</t>
  </si>
  <si>
    <t>Протяженность сетей, нуждающихся в замене на конец отчетного периода</t>
  </si>
  <si>
    <t>Фактическая подключенная нагрузка (мощность)</t>
  </si>
  <si>
    <t>Установленная мощность трансформаторных подстанций</t>
  </si>
  <si>
    <t>кВА</t>
  </si>
  <si>
    <t>Общий объем реализации товаров и услуг</t>
  </si>
  <si>
    <t>Численность населения, получающего коммунальные услуги</t>
  </si>
  <si>
    <t>человек</t>
  </si>
  <si>
    <t>Протяженность построенных сетей</t>
  </si>
  <si>
    <t>Прибыль (убыток), полученная(ый) организациями коммунального комплекса от реализации товаров и услуг</t>
  </si>
  <si>
    <t>тыс. руб.</t>
  </si>
  <si>
    <t>Выручка организаций коммунального комплекса от реализации</t>
  </si>
  <si>
    <t>Численность персонала</t>
  </si>
  <si>
    <t>Всего инвестиций за период, в т.ч.</t>
  </si>
  <si>
    <t xml:space="preserve">тыс. руб. </t>
  </si>
  <si>
    <t>15.1</t>
  </si>
  <si>
    <t xml:space="preserve"> - финансовые средства, полученные организациями от применения установленных надбавок к тарифам</t>
  </si>
  <si>
    <t>15.2</t>
  </si>
  <si>
    <t xml:space="preserve"> - финансовые средства, полученные организациями от применения установленных тарифов на подключение</t>
  </si>
  <si>
    <t>15.3</t>
  </si>
  <si>
    <t xml:space="preserve"> - кредиты банков, из них</t>
  </si>
  <si>
    <t>15.3.1</t>
  </si>
  <si>
    <t xml:space="preserve">     кредиты иностранных банков</t>
  </si>
  <si>
    <t>15.4</t>
  </si>
  <si>
    <t xml:space="preserve"> - заемные средства других организаций</t>
  </si>
  <si>
    <t>15.5</t>
  </si>
  <si>
    <t xml:space="preserve"> - бюджетные средства, из них</t>
  </si>
  <si>
    <t>15.5.1</t>
  </si>
  <si>
    <t xml:space="preserve">     федеральный бюджет</t>
  </si>
  <si>
    <t>15.5.2</t>
  </si>
  <si>
    <t xml:space="preserve">     бюджет субъекта РФ</t>
  </si>
  <si>
    <t>15.5.3</t>
  </si>
  <si>
    <t xml:space="preserve">     бюджет муниципального образования</t>
  </si>
  <si>
    <t>15.6</t>
  </si>
  <si>
    <t xml:space="preserve"> - средства внебюджетных фондов</t>
  </si>
  <si>
    <t>15.7</t>
  </si>
  <si>
    <t xml:space="preserve"> - прочие средства</t>
  </si>
  <si>
    <t>ООО "Энергетик" г.Карабаново</t>
  </si>
  <si>
    <t>-</t>
  </si>
  <si>
    <t>Генеральный директор ООО "Энергетик" ______________ В.М.Окунев</t>
  </si>
  <si>
    <t>Исп.: Андреева Наталья Михайловна, 8(49244)5-10-79</t>
  </si>
  <si>
    <t>2021 год, предыдущий отчетному</t>
  </si>
  <si>
    <t>2022 год (отчетный)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</si>
</sst>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2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1" fillId="0" borderId="0" xfId="0" applyNumberFormat="1" applyFont="1"/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0" sqref="J20"/>
    </sheetView>
  </sheetViews>
  <sheetFormatPr defaultRowHeight="15" x14ac:dyDescent="0.25"/>
  <cols>
    <col min="1" max="1" width="5.28515625" style="1" customWidth="1"/>
    <col min="2" max="2" width="72.28515625" style="3" customWidth="1"/>
    <col min="3" max="3" width="15.5703125" style="4" customWidth="1"/>
    <col min="4" max="7" width="15.42578125" style="5" customWidth="1"/>
    <col min="8" max="8" width="15.42578125" style="2" customWidth="1"/>
    <col min="9" max="12" width="15.42578125" style="5" customWidth="1"/>
    <col min="13" max="13" width="15.42578125" style="2" customWidth="1"/>
    <col min="14" max="15" width="9.140625" style="3"/>
    <col min="16" max="16" width="37.28515625" style="3" customWidth="1"/>
    <col min="17" max="16384" width="9.140625" style="3"/>
  </cols>
  <sheetData>
    <row r="1" spans="1:16" ht="18.75" x14ac:dyDescent="0.3">
      <c r="B1" s="44" t="s">
        <v>54</v>
      </c>
      <c r="C1" s="44"/>
      <c r="D1" s="44"/>
      <c r="E1" s="44"/>
      <c r="F1" s="44"/>
      <c r="G1" s="44"/>
      <c r="H1" s="27"/>
      <c r="I1" s="3"/>
      <c r="J1" s="3"/>
      <c r="K1" s="3"/>
      <c r="L1" s="3"/>
    </row>
    <row r="2" spans="1:16" ht="21" thickBot="1" x14ac:dyDescent="0.35">
      <c r="A2" s="51" t="s">
        <v>0</v>
      </c>
      <c r="B2" s="51"/>
      <c r="C2" s="51"/>
      <c r="D2" s="51"/>
      <c r="E2" s="51"/>
      <c r="F2" s="51"/>
      <c r="G2" s="51"/>
      <c r="H2" s="7"/>
      <c r="I2" s="3"/>
      <c r="J2" s="3"/>
      <c r="K2" s="3"/>
      <c r="L2" s="3"/>
      <c r="M2" s="7"/>
    </row>
    <row r="3" spans="1:16" ht="21" customHeight="1" thickBot="1" x14ac:dyDescent="0.3">
      <c r="A3" s="45" t="s">
        <v>1</v>
      </c>
      <c r="B3" s="48" t="s">
        <v>2</v>
      </c>
      <c r="C3" s="48" t="s">
        <v>3</v>
      </c>
      <c r="D3" s="40" t="s">
        <v>58</v>
      </c>
      <c r="E3" s="41"/>
      <c r="F3" s="41"/>
      <c r="G3" s="41"/>
      <c r="H3" s="42"/>
      <c r="I3" s="40" t="s">
        <v>59</v>
      </c>
      <c r="J3" s="41"/>
      <c r="K3" s="41"/>
      <c r="L3" s="41"/>
      <c r="M3" s="42"/>
    </row>
    <row r="4" spans="1:16" ht="21" customHeight="1" thickBot="1" x14ac:dyDescent="0.3">
      <c r="A4" s="46"/>
      <c r="B4" s="49"/>
      <c r="C4" s="49"/>
      <c r="D4" s="48" t="s">
        <v>4</v>
      </c>
      <c r="E4" s="40" t="s">
        <v>5</v>
      </c>
      <c r="F4" s="41"/>
      <c r="G4" s="41"/>
      <c r="H4" s="42"/>
      <c r="I4" s="48" t="s">
        <v>4</v>
      </c>
      <c r="J4" s="40" t="s">
        <v>5</v>
      </c>
      <c r="K4" s="41"/>
      <c r="L4" s="41"/>
      <c r="M4" s="42"/>
    </row>
    <row r="5" spans="1:16" ht="63.75" customHeight="1" x14ac:dyDescent="0.25">
      <c r="A5" s="47"/>
      <c r="B5" s="50"/>
      <c r="C5" s="50"/>
      <c r="D5" s="50"/>
      <c r="E5" s="8" t="s">
        <v>6</v>
      </c>
      <c r="F5" s="8" t="s">
        <v>7</v>
      </c>
      <c r="G5" s="8" t="s">
        <v>8</v>
      </c>
      <c r="H5" s="9" t="s">
        <v>9</v>
      </c>
      <c r="I5" s="50"/>
      <c r="J5" s="8" t="s">
        <v>6</v>
      </c>
      <c r="K5" s="8" t="s">
        <v>7</v>
      </c>
      <c r="L5" s="8" t="s">
        <v>8</v>
      </c>
      <c r="M5" s="26" t="s">
        <v>9</v>
      </c>
    </row>
    <row r="6" spans="1:16" ht="29.25" customHeight="1" x14ac:dyDescent="0.25">
      <c r="A6" s="10">
        <v>1</v>
      </c>
      <c r="B6" s="11" t="s">
        <v>10</v>
      </c>
      <c r="C6" s="12" t="s">
        <v>11</v>
      </c>
      <c r="D6" s="25">
        <v>2782.04</v>
      </c>
      <c r="E6" s="25">
        <f>222.946+233.202+227.087</f>
        <v>683.23500000000001</v>
      </c>
      <c r="F6" s="25">
        <v>1188.963</v>
      </c>
      <c r="G6" s="25">
        <v>1663.49</v>
      </c>
      <c r="H6" s="32">
        <f>1663.5+206.556+229.114+270.087</f>
        <v>2369.2570000000001</v>
      </c>
      <c r="I6" s="25">
        <v>2887.5</v>
      </c>
      <c r="J6" s="25">
        <f>265.25+226.3+242.403</f>
        <v>733.95299999999997</v>
      </c>
      <c r="K6" s="25"/>
      <c r="L6" s="25"/>
      <c r="M6" s="32"/>
    </row>
    <row r="7" spans="1:16" ht="25.5" customHeight="1" x14ac:dyDescent="0.25">
      <c r="A7" s="10">
        <v>2</v>
      </c>
      <c r="B7" s="11" t="s">
        <v>12</v>
      </c>
      <c r="C7" s="12" t="s">
        <v>11</v>
      </c>
      <c r="D7" s="25">
        <v>24276.240000000002</v>
      </c>
      <c r="E7" s="25">
        <f>2522.192+2335.402+2363.378</f>
        <v>7220.9719999999998</v>
      </c>
      <c r="F7" s="25">
        <v>12944.371999999999</v>
      </c>
      <c r="G7" s="25">
        <v>18523.900000000001</v>
      </c>
      <c r="H7" s="32">
        <f>G7+2266.396+2283.862+2547.632</f>
        <v>25621.790000000005</v>
      </c>
      <c r="I7" s="25">
        <v>25196.34</v>
      </c>
      <c r="J7" s="25">
        <f>2528.892+2182.688+2325.688</f>
        <v>7037.268</v>
      </c>
      <c r="K7" s="25"/>
      <c r="L7" s="25"/>
      <c r="M7" s="32"/>
    </row>
    <row r="8" spans="1:16" ht="43.5" customHeight="1" x14ac:dyDescent="0.25">
      <c r="A8" s="10">
        <v>3</v>
      </c>
      <c r="B8" s="11" t="s">
        <v>13</v>
      </c>
      <c r="C8" s="12" t="s">
        <v>14</v>
      </c>
      <c r="D8" s="24">
        <v>216.09</v>
      </c>
      <c r="E8" s="24">
        <v>216.09</v>
      </c>
      <c r="F8" s="29">
        <v>214.8</v>
      </c>
      <c r="G8" s="29">
        <v>214.93</v>
      </c>
      <c r="H8" s="25">
        <v>216.09</v>
      </c>
      <c r="I8" s="24">
        <v>216.3</v>
      </c>
      <c r="J8" s="24">
        <v>0</v>
      </c>
      <c r="K8" s="29"/>
      <c r="L8" s="29"/>
      <c r="M8" s="25"/>
    </row>
    <row r="9" spans="1:16" ht="42" customHeight="1" x14ac:dyDescent="0.25">
      <c r="A9" s="10">
        <v>4</v>
      </c>
      <c r="B9" s="11" t="s">
        <v>15</v>
      </c>
      <c r="C9" s="12" t="s">
        <v>11</v>
      </c>
      <c r="D9" s="25">
        <v>2782</v>
      </c>
      <c r="E9" s="25">
        <f>247.5+222.5+253.1</f>
        <v>723.1</v>
      </c>
      <c r="F9" s="29">
        <f>E9+562.6</f>
        <v>1285.7</v>
      </c>
      <c r="G9" s="29">
        <f>F9+0.6256</f>
        <v>1286.3256000000001</v>
      </c>
      <c r="H9" s="32">
        <v>2782</v>
      </c>
      <c r="I9" s="25">
        <v>2887.5</v>
      </c>
      <c r="J9" s="25">
        <f>344.2+296.9+290.5</f>
        <v>931.59999999999991</v>
      </c>
      <c r="K9" s="29">
        <f>262.1+228.6+189.9</f>
        <v>680.6</v>
      </c>
      <c r="L9" s="29">
        <f>164.3+179.1+193.3</f>
        <v>536.70000000000005</v>
      </c>
      <c r="M9" s="32">
        <f>235.6+230.4+272.6</f>
        <v>738.6</v>
      </c>
    </row>
    <row r="10" spans="1:16" ht="45.75" customHeight="1" x14ac:dyDescent="0.25">
      <c r="A10" s="10">
        <v>5</v>
      </c>
      <c r="B10" s="11" t="s">
        <v>16</v>
      </c>
      <c r="C10" s="12" t="s">
        <v>17</v>
      </c>
      <c r="D10" s="13" t="s">
        <v>55</v>
      </c>
      <c r="E10" s="6">
        <v>36</v>
      </c>
      <c r="F10" s="28">
        <v>95</v>
      </c>
      <c r="G10" s="28">
        <f>F10+43</f>
        <v>138</v>
      </c>
      <c r="H10" s="31">
        <f>G10+8+10+12</f>
        <v>168</v>
      </c>
      <c r="I10" s="13">
        <v>0</v>
      </c>
      <c r="J10" s="6">
        <f>12+22+17</f>
        <v>51</v>
      </c>
      <c r="K10" s="28"/>
      <c r="L10" s="28"/>
      <c r="M10" s="31"/>
    </row>
    <row r="11" spans="1:16" ht="39" customHeight="1" x14ac:dyDescent="0.25">
      <c r="A11" s="10">
        <v>6</v>
      </c>
      <c r="B11" s="11" t="s">
        <v>18</v>
      </c>
      <c r="C11" s="12" t="s">
        <v>14</v>
      </c>
      <c r="D11" s="24">
        <v>142.08000000000001</v>
      </c>
      <c r="E11" s="24">
        <v>143.33500000000001</v>
      </c>
      <c r="F11" s="28">
        <v>143.34</v>
      </c>
      <c r="G11" s="28">
        <v>143.34</v>
      </c>
      <c r="H11" s="6">
        <v>143.34</v>
      </c>
      <c r="I11" s="24">
        <v>143.34</v>
      </c>
      <c r="J11" s="24"/>
      <c r="K11" s="28"/>
      <c r="L11" s="28"/>
      <c r="M11" s="6"/>
    </row>
    <row r="12" spans="1:16" ht="45.75" customHeight="1" x14ac:dyDescent="0.25">
      <c r="A12" s="10">
        <v>7</v>
      </c>
      <c r="B12" s="11" t="s">
        <v>19</v>
      </c>
      <c r="C12" s="12" t="s">
        <v>11</v>
      </c>
      <c r="D12" s="6">
        <v>20.055</v>
      </c>
      <c r="E12" s="6">
        <v>20.055</v>
      </c>
      <c r="F12" s="28">
        <v>20.055</v>
      </c>
      <c r="G12" s="28">
        <v>20.055</v>
      </c>
      <c r="H12" s="6">
        <v>20.55</v>
      </c>
      <c r="I12" s="6">
        <v>20.55</v>
      </c>
      <c r="J12" s="6"/>
      <c r="K12" s="28"/>
      <c r="L12" s="28"/>
      <c r="M12" s="6"/>
    </row>
    <row r="13" spans="1:16" ht="19.5" customHeight="1" x14ac:dyDescent="0.25">
      <c r="A13" s="10">
        <v>8</v>
      </c>
      <c r="B13" s="11" t="s">
        <v>20</v>
      </c>
      <c r="C13" s="12" t="s">
        <v>21</v>
      </c>
      <c r="D13" s="14">
        <v>18723</v>
      </c>
      <c r="E13" s="6">
        <v>18723</v>
      </c>
      <c r="F13" s="28">
        <v>18613</v>
      </c>
      <c r="G13" s="6">
        <v>18613</v>
      </c>
      <c r="H13" s="6">
        <f>G13+250</f>
        <v>18863</v>
      </c>
      <c r="I13" s="14">
        <v>18863</v>
      </c>
      <c r="J13" s="6"/>
      <c r="K13" s="28"/>
      <c r="L13" s="6"/>
      <c r="M13" s="6"/>
    </row>
    <row r="14" spans="1:16" ht="40.5" customHeight="1" x14ac:dyDescent="0.25">
      <c r="A14" s="10">
        <v>9</v>
      </c>
      <c r="B14" s="11" t="s">
        <v>22</v>
      </c>
      <c r="C14" s="12" t="s">
        <v>11</v>
      </c>
      <c r="D14" s="14">
        <v>21494.2</v>
      </c>
      <c r="E14" s="25">
        <f>E7-E6</f>
        <v>6537.7370000000001</v>
      </c>
      <c r="F14" s="28">
        <v>11755.4</v>
      </c>
      <c r="G14" s="28">
        <v>16860.400000000001</v>
      </c>
      <c r="H14" s="25">
        <f>H7-H6</f>
        <v>23252.533000000003</v>
      </c>
      <c r="I14" s="14">
        <v>22308.84</v>
      </c>
      <c r="J14" s="25">
        <f>2263.642+1956.388+2083.285</f>
        <v>6303.3149999999996</v>
      </c>
      <c r="K14" s="28"/>
      <c r="L14" s="28"/>
      <c r="M14" s="25"/>
      <c r="P14" s="33"/>
    </row>
    <row r="15" spans="1:16" ht="40.5" customHeight="1" x14ac:dyDescent="0.25">
      <c r="A15" s="10">
        <v>10</v>
      </c>
      <c r="B15" s="11" t="s">
        <v>23</v>
      </c>
      <c r="C15" s="12" t="s">
        <v>24</v>
      </c>
      <c r="D15" s="6">
        <v>16500</v>
      </c>
      <c r="E15" s="6">
        <v>16500</v>
      </c>
      <c r="F15" s="28">
        <v>16500</v>
      </c>
      <c r="G15" s="6">
        <v>16500</v>
      </c>
      <c r="H15" s="6">
        <v>16500</v>
      </c>
      <c r="I15" s="6">
        <v>16500</v>
      </c>
      <c r="J15" s="6"/>
      <c r="K15" s="28"/>
      <c r="L15" s="6"/>
      <c r="M15" s="6"/>
    </row>
    <row r="16" spans="1:16" ht="19.5" customHeight="1" x14ac:dyDescent="0.25">
      <c r="A16" s="10">
        <v>11</v>
      </c>
      <c r="B16" s="11" t="s">
        <v>25</v>
      </c>
      <c r="C16" s="12" t="s">
        <v>14</v>
      </c>
      <c r="D16" s="6"/>
      <c r="E16" s="13"/>
      <c r="F16" s="13"/>
      <c r="G16" s="13"/>
      <c r="H16" s="13"/>
      <c r="I16" s="6"/>
      <c r="J16" s="13"/>
      <c r="K16" s="13"/>
      <c r="L16" s="13"/>
      <c r="M16" s="13"/>
    </row>
    <row r="17" spans="1:13" ht="87.75" customHeight="1" x14ac:dyDescent="0.25">
      <c r="A17" s="10">
        <v>12</v>
      </c>
      <c r="B17" s="11" t="s">
        <v>26</v>
      </c>
      <c r="C17" s="12" t="s">
        <v>27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60.75" customHeight="1" x14ac:dyDescent="0.25">
      <c r="A18" s="10">
        <v>13</v>
      </c>
      <c r="B18" s="11" t="s">
        <v>28</v>
      </c>
      <c r="C18" s="12" t="s">
        <v>27</v>
      </c>
      <c r="D18" s="13"/>
      <c r="E18" s="24">
        <v>19691.106250000001</v>
      </c>
      <c r="F18" s="24">
        <v>35129.040000000001</v>
      </c>
      <c r="G18" s="24">
        <v>50743.01</v>
      </c>
      <c r="H18" s="6">
        <v>68587.055810000005</v>
      </c>
      <c r="I18" s="13"/>
      <c r="J18" s="24">
        <v>18554</v>
      </c>
      <c r="K18" s="24"/>
      <c r="L18" s="24"/>
      <c r="M18" s="6"/>
    </row>
    <row r="19" spans="1:13" ht="22.5" customHeight="1" x14ac:dyDescent="0.3">
      <c r="A19" s="10">
        <v>14</v>
      </c>
      <c r="B19" s="11" t="s">
        <v>29</v>
      </c>
      <c r="C19" s="12" t="s">
        <v>24</v>
      </c>
      <c r="D19" s="6"/>
      <c r="E19" s="6">
        <v>40</v>
      </c>
      <c r="F19" s="21">
        <v>44</v>
      </c>
      <c r="G19" s="28">
        <v>38</v>
      </c>
      <c r="H19" s="6">
        <v>37</v>
      </c>
      <c r="I19" s="6"/>
      <c r="J19" s="6">
        <v>34</v>
      </c>
      <c r="K19" s="21"/>
      <c r="L19" s="28"/>
      <c r="M19" s="6"/>
    </row>
    <row r="20" spans="1:13" ht="30" customHeight="1" x14ac:dyDescent="0.25">
      <c r="A20" s="10">
        <v>15</v>
      </c>
      <c r="B20" s="11" t="s">
        <v>30</v>
      </c>
      <c r="C20" s="12" t="s">
        <v>31</v>
      </c>
      <c r="D20" s="14">
        <v>3569.81</v>
      </c>
      <c r="E20" s="24">
        <f>D20/4</f>
        <v>892.45249999999999</v>
      </c>
      <c r="F20" s="30">
        <f>D20/4+E20</f>
        <v>1784.905</v>
      </c>
      <c r="G20" s="24">
        <v>2432.4899999999998</v>
      </c>
      <c r="H20" s="6">
        <v>3569.81</v>
      </c>
      <c r="I20" s="14">
        <v>3255.39</v>
      </c>
      <c r="J20" s="24"/>
      <c r="K20" s="30"/>
      <c r="L20" s="24"/>
      <c r="M20" s="6"/>
    </row>
    <row r="21" spans="1:13" ht="60.75" customHeight="1" x14ac:dyDescent="0.25">
      <c r="A21" s="10" t="s">
        <v>32</v>
      </c>
      <c r="B21" s="11" t="s">
        <v>33</v>
      </c>
      <c r="C21" s="12" t="s">
        <v>31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62.25" customHeight="1" x14ac:dyDescent="0.25">
      <c r="A22" s="10" t="s">
        <v>34</v>
      </c>
      <c r="B22" s="11" t="s">
        <v>35</v>
      </c>
      <c r="C22" s="12" t="s">
        <v>31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9.5" customHeight="1" x14ac:dyDescent="0.25">
      <c r="A23" s="10" t="s">
        <v>36</v>
      </c>
      <c r="B23" s="11" t="s">
        <v>37</v>
      </c>
      <c r="C23" s="12" t="s">
        <v>31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9.5" customHeight="1" x14ac:dyDescent="0.25">
      <c r="A24" s="10" t="s">
        <v>38</v>
      </c>
      <c r="B24" s="11" t="s">
        <v>39</v>
      </c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9.5" customHeight="1" x14ac:dyDescent="0.25">
      <c r="A25" s="10" t="s">
        <v>40</v>
      </c>
      <c r="B25" s="11" t="s">
        <v>41</v>
      </c>
      <c r="C25" s="12" t="s">
        <v>31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9.5" customHeight="1" x14ac:dyDescent="0.25">
      <c r="A26" s="10" t="s">
        <v>42</v>
      </c>
      <c r="B26" s="11" t="s">
        <v>43</v>
      </c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9.5" customHeight="1" x14ac:dyDescent="0.25">
      <c r="A27" s="10" t="s">
        <v>44</v>
      </c>
      <c r="B27" s="11" t="s">
        <v>45</v>
      </c>
      <c r="C27" s="12" t="s">
        <v>31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9.5" customHeight="1" x14ac:dyDescent="0.25">
      <c r="A28" s="10" t="s">
        <v>46</v>
      </c>
      <c r="B28" s="11" t="s">
        <v>47</v>
      </c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9.5" customHeight="1" x14ac:dyDescent="0.25">
      <c r="A29" s="10" t="s">
        <v>48</v>
      </c>
      <c r="B29" s="11" t="s">
        <v>49</v>
      </c>
      <c r="C29" s="12" t="s">
        <v>31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9.5" customHeight="1" x14ac:dyDescent="0.25">
      <c r="A30" s="10" t="s">
        <v>50</v>
      </c>
      <c r="B30" s="11" t="s">
        <v>51</v>
      </c>
      <c r="C30" s="12" t="s">
        <v>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9.5" customHeight="1" thickBot="1" x14ac:dyDescent="0.3">
      <c r="A31" s="15" t="s">
        <v>52</v>
      </c>
      <c r="B31" s="16" t="s">
        <v>53</v>
      </c>
      <c r="C31" s="17" t="s">
        <v>31</v>
      </c>
      <c r="D31" s="18"/>
      <c r="E31" s="19"/>
      <c r="F31" s="19"/>
      <c r="G31" s="18"/>
      <c r="H31" s="18"/>
      <c r="I31" s="18"/>
      <c r="J31" s="19"/>
      <c r="K31" s="19"/>
      <c r="L31" s="18"/>
      <c r="M31" s="18"/>
    </row>
    <row r="32" spans="1:13" ht="19.5" customHeight="1" x14ac:dyDescent="0.25">
      <c r="A32" s="34"/>
      <c r="B32" s="35"/>
      <c r="C32" s="36"/>
      <c r="D32" s="37"/>
      <c r="E32" s="38"/>
      <c r="F32" s="38"/>
      <c r="G32" s="37"/>
      <c r="H32" s="37"/>
      <c r="I32" s="37"/>
      <c r="J32" s="38"/>
      <c r="K32" s="38"/>
      <c r="L32" s="37"/>
      <c r="M32" s="37"/>
    </row>
    <row r="33" spans="1:13" ht="20.25" x14ac:dyDescent="0.3">
      <c r="A33" s="20"/>
      <c r="B33" s="21"/>
      <c r="C33" s="22"/>
      <c r="D33" s="23"/>
      <c r="E33" s="23"/>
      <c r="F33" s="23"/>
      <c r="G33" s="23"/>
      <c r="H33" s="7"/>
      <c r="I33" s="23"/>
      <c r="J33" s="23"/>
      <c r="K33" s="23"/>
      <c r="L33" s="23"/>
      <c r="M33" s="7"/>
    </row>
    <row r="34" spans="1:13" ht="20.25" x14ac:dyDescent="0.3">
      <c r="A34" s="20"/>
      <c r="B34" s="21" t="s">
        <v>56</v>
      </c>
      <c r="C34" s="22"/>
      <c r="D34" s="23"/>
      <c r="E34" s="23"/>
      <c r="F34" s="23"/>
      <c r="G34" s="23"/>
      <c r="H34" s="7"/>
      <c r="I34" s="23"/>
      <c r="J34" s="23"/>
      <c r="K34" s="23"/>
      <c r="L34" s="23"/>
      <c r="M34" s="7"/>
    </row>
    <row r="35" spans="1:13" ht="20.25" x14ac:dyDescent="0.3">
      <c r="A35" s="20"/>
      <c r="B35" s="21"/>
      <c r="C35" s="22"/>
      <c r="D35" s="23"/>
      <c r="E35" s="23"/>
      <c r="F35" s="23"/>
      <c r="G35" s="23"/>
      <c r="H35" s="7"/>
      <c r="I35" s="23"/>
      <c r="J35" s="23"/>
      <c r="K35" s="23"/>
      <c r="L35" s="23"/>
      <c r="M35" s="7"/>
    </row>
    <row r="36" spans="1:13" ht="20.25" x14ac:dyDescent="0.3">
      <c r="A36" s="20"/>
      <c r="B36" s="39" t="s">
        <v>57</v>
      </c>
      <c r="C36" s="22"/>
      <c r="D36" s="23"/>
      <c r="E36" s="23"/>
      <c r="F36" s="23"/>
      <c r="G36" s="23"/>
      <c r="H36" s="7"/>
      <c r="I36" s="23"/>
      <c r="J36" s="23"/>
      <c r="K36" s="23"/>
      <c r="L36" s="23"/>
      <c r="M36" s="7"/>
    </row>
    <row r="37" spans="1:13" ht="20.25" x14ac:dyDescent="0.3">
      <c r="A37" s="43"/>
      <c r="B37" s="43"/>
      <c r="C37" s="22"/>
      <c r="D37" s="23"/>
      <c r="E37" s="23"/>
      <c r="F37" s="23"/>
      <c r="G37" s="23"/>
      <c r="H37" s="7"/>
      <c r="I37" s="23"/>
      <c r="J37" s="23"/>
      <c r="K37" s="23"/>
      <c r="L37" s="23"/>
      <c r="M37" s="7"/>
    </row>
    <row r="38" spans="1:13" ht="20.25" x14ac:dyDescent="0.3">
      <c r="A38" s="43"/>
      <c r="B38" s="43"/>
      <c r="C38" s="22"/>
      <c r="D38" s="23"/>
      <c r="E38" s="23"/>
      <c r="F38" s="23"/>
      <c r="G38" s="23"/>
      <c r="H38" s="7"/>
      <c r="I38" s="23"/>
      <c r="J38" s="23"/>
      <c r="K38" s="23"/>
      <c r="L38" s="23"/>
      <c r="M38" s="7"/>
    </row>
  </sheetData>
  <mergeCells count="13">
    <mergeCell ref="J4:M4"/>
    <mergeCell ref="A37:B37"/>
    <mergeCell ref="A38:B38"/>
    <mergeCell ref="B1:G1"/>
    <mergeCell ref="A3:A5"/>
    <mergeCell ref="B3:B5"/>
    <mergeCell ref="C3:C5"/>
    <mergeCell ref="D4:D5"/>
    <mergeCell ref="D3:H3"/>
    <mergeCell ref="A2:G2"/>
    <mergeCell ref="E4:H4"/>
    <mergeCell ref="I3:M3"/>
    <mergeCell ref="I4:I5"/>
  </mergeCells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2022-04-22T12:34:28Z</dcterms:modified>
</cp:coreProperties>
</file>