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PC\Desktop\"/>
    </mc:Choice>
  </mc:AlternateContent>
  <xr:revisionPtr revIDLastSave="0" documentId="8_{F01076EE-0BCB-4D04-B376-2DADB3BDF874}" xr6:coauthVersionLast="40" xr6:coauthVersionMax="40" xr10:uidLastSave="{00000000-0000-0000-0000-000000000000}"/>
  <bookViews>
    <workbookView xWindow="0" yWindow="0" windowWidth="28800" windowHeight="12225" xr2:uid="{AE52ABE6-B3F7-4D3A-85FD-E82AD19592A8}"/>
  </bookViews>
  <sheets>
    <sheet name="Тариф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C370000">#REF!</definedName>
    <definedName name="_________C370000">#REF!</definedName>
    <definedName name="________C370000">#REF!</definedName>
    <definedName name="_______C370000">#REF!</definedName>
    <definedName name="_____C370000">#REF!</definedName>
    <definedName name="____C370000">#REF!</definedName>
    <definedName name="___C370000">#REF!</definedName>
    <definedName name="__C370000">#REF!</definedName>
    <definedName name="__IntlFixup" hidden="1">TRUE</definedName>
    <definedName name="__k4">#N/A</definedName>
    <definedName name="_A">#REF!</definedName>
    <definedName name="_B">#REF!</definedName>
    <definedName name="_C">#REF!</definedName>
    <definedName name="_C370000">#REF!</definedName>
    <definedName name="_D">#REF!</definedName>
    <definedName name="_E">#REF!</definedName>
    <definedName name="_F">#REF!</definedName>
    <definedName name="_IDОтчета">178174</definedName>
    <definedName name="_IDШаблона">178176</definedName>
    <definedName name="_k4">#N/A</definedName>
    <definedName name="_prd3">[2]Титульный!$F$11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#N/A</definedName>
    <definedName name="b">#N/A</definedName>
    <definedName name="Balance_Sheet">#REF!</definedName>
    <definedName name="bbbbb">[3]!USD/1.701</definedName>
    <definedName name="bbbbbb">#N/A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ompOt">#N/A</definedName>
    <definedName name="CompRas">#N/A</definedName>
    <definedName name="Coût_Assistance_technique_1998">[3]!NotesHyp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ddddddd">#N/A</definedName>
    <definedName name="del">#REF!</definedName>
    <definedName name="Depreciation_Schedule">#REF!</definedName>
    <definedName name="dfg">#N/A</definedName>
    <definedName name="DL_email">[2]Титульный!$G$40</definedName>
    <definedName name="DL_Tel">[2]Титульный!$G$39</definedName>
    <definedName name="DM">[3]!USD/1.701</definedName>
    <definedName name="DMRUR">#REF!</definedName>
    <definedName name="doljnDL">[2]Титульный!$G$38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#N/A</definedName>
    <definedName name="Expas">#REF!</definedName>
    <definedName name="export_year">#REF!</definedName>
    <definedName name="Extra_Pay">#REF!</definedName>
    <definedName name="fffffffff">#N/A</definedName>
    <definedName name="fffffffff1">#N/A</definedName>
    <definedName name="fg">#N/A</definedName>
    <definedName name="Financing_Activities">#REF!</definedName>
    <definedName name="fioDL">[2]Титульный!$G$37</definedName>
    <definedName name="fioRUK">[2]Титульный!$G$33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[3]!USD/1.701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[4]Титульный!$F$10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>ROW(#REF!)</definedName>
    <definedName name="hh">[3]!USD/1.701</definedName>
    <definedName name="hhhh">#N/A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t">#REF!</definedName>
    <definedName name="Interest_Rate">#REF!</definedName>
    <definedName name="jjjjjj">#N/A</definedName>
    <definedName name="k">#N/A</definedName>
    <definedName name="kk">#N/A</definedName>
    <definedName name="kurs">#REF!</definedName>
    <definedName name="Last_Row">IF(Values_Entered,Header_Row+Number_of_Payments,Header_Row)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#N/A</definedName>
    <definedName name="MO_LIST_14">[2]REESTR_MO!$B$107:$B$118</definedName>
    <definedName name="MR_LIST">[2]REESTR_MO!$D$2:$D$53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rg">[2]Титульный!$F$15</definedName>
    <definedName name="output_year">#REF!</definedName>
    <definedName name="P1_SC_PROT1" hidden="1">'[5]Баланс энергии'!$B$14:$B$15,'[5]Баланс энергии'!$D$8:$G$9,'[5]Баланс энергии'!$D$14:$G$15,'[5]Баланс энергии'!#REF!,'[5]Баланс энергии'!#REF!</definedName>
    <definedName name="P1_SC_PROT10" hidden="1">'[5]Ремонты 2010'!$G$17,'[5]Ремонты 2010'!$B$17:$D$17,'[5]Ремонты 2010'!$A$14:$G$15,'[5]Ремонты 2010'!$A$9:$E$10,'[5]Ремонты 2010'!$A$3:$G$3</definedName>
    <definedName name="P1_SC_PROT14" hidden="1">[5]Общеэксплуатационные!$C$11:$C$13,[5]Общеэксплуатационные!$E$11:$F$13,[5]Общеэксплуатационные!$D$15,[5]Общеэксплуатационные!$B$15</definedName>
    <definedName name="P1_SC_PROT15" hidden="1">'[5]П.1.20. расшифровка КВЛ 2010'!$A$16:$A$17,'[5]П.1.20. расшифровка КВЛ 2010'!$A$20:$A$21,'[5]П.1.20. расшифровка КВЛ 2010'!$A$24:$A$25</definedName>
    <definedName name="P1_SC_PROT17" hidden="1">'[5]соц характер'!$A$3:$F$3,'[5]соц характер'!$A$16:$A$19,'[5]соц характер'!$A$23:$A$25,'[5]соц характер'!$C$10:$C$13,'[5]соц характер'!$E$10:$F$13</definedName>
    <definedName name="P1_SC_PROT2" hidden="1">'[5]Баланс мощности'!#REF!,'[5]Баланс мощности'!#REF!,'[5]Баланс мощности'!#REF!,'[5]Баланс мощности'!#REF!,'[5]Баланс мощности'!#REF!</definedName>
    <definedName name="P1_SC_PROT26" hidden="1">'[5]П.1.20. расшифровка КВЛ 2010'!$A$16:$A$17,'[5]П.1.20. расшифровка КВЛ 2010'!$A$20:$A$21,'[5]П.1.20. расшифровка КВЛ 2010'!$A$24:$A$25</definedName>
    <definedName name="P1_SC_PROT5" hidden="1">'[5]амортизация по уровням напряжен'!$I$10:$I$13,'[5]амортизация по уровням напряжен'!$I$15:$I$18,'[5]амортизация по уровням напряжен'!$D$15:$F$18</definedName>
    <definedName name="P1_SC_PROT7" hidden="1">'[5]П.1.16. оплата труда'!$E$29:$E$30,'[5]П.1.16. оплата труда'!$D$28,'[5]П.1.16. оплата труда'!$F$28,'[5]П.1.16. оплата труда'!$G$27</definedName>
    <definedName name="P1_SCOPE_PROT1" hidden="1">#REF!,#REF!,#REF!,#REF!,#REF!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1_SCORE_PROT100" hidden="1">[6]УНПХ!$C$47:$C$48,[6]УНПХ!$A$47:$A$48,[6]УНПХ!$A$43:$A$44,[6]УНПХ!$C$43:$C$44,[6]УНПХ!$E$43:$F$44,[6]УНПХ!$E$39:$F$40,[6]УНПХ!$C$39:$C$40,[6]УНПХ!$D$46</definedName>
    <definedName name="P1_SCORE_PROT14" hidden="1">[6]УПХ!$A$14:$A$18,[6]УПХ!$A$24:$A$24,[6]УПХ!#REF!,[6]УПХ!#REF!,[6]УПХ!$A$47:$A$47,[6]УПХ!$C$47:$C$47,[6]УПХ!$E$47:$F$47,[6]УПХ!#REF!</definedName>
    <definedName name="P1_SCORE_PROT2" hidden="1">'[6]Баланс энергии'!#REF!,'[6]Баланс энергии'!#REF!,'[6]Баланс энергии'!#REF!,'[6]Баланс энергии'!$J$11,'[6]Баланс энергии'!$L$11:$L$12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hidden="1">'[5]Баланс энергии'!#REF!,'[5]Баланс энергии'!#REF!,'[5]Баланс энергии'!#REF!,'[5]Баланс энергии'!#REF!,'[5]Баланс энергии'!#REF!</definedName>
    <definedName name="P2_SC_PROT15" hidden="1">'[5]П.1.20. расшифровка КВЛ 2010'!$A$28:$A$29,'[5]П.1.20. расшифровка КВЛ 2010'!$A$32:$A$33,'[5]П.1.20. расшифровка КВЛ 2010'!$A$36:$A$37</definedName>
    <definedName name="P2_SC_PROT17" hidden="1">'[5]соц характер'!$C$16:$C$19,'[5]соц характер'!$E$16:$F$19,'[5]соц характер'!$C$21,'[5]соц характер'!$E$21:$F$21,'[5]соц характер'!$C$23:$C$24</definedName>
    <definedName name="P2_SC_PROT2" hidden="1">'[5]Баланс мощности'!#REF!,'[5]Баланс мощности'!#REF!,'[5]Баланс мощности'!#REF!,'[5]Баланс мощности'!#REF!,'[5]Баланс мощности'!#REF!</definedName>
    <definedName name="P2_SC_PROT26" hidden="1">'[5]П.1.20. расшифровка КВЛ 2010'!$A$28:$A$29,'[5]П.1.20. расшифровка КВЛ 2010'!$A$32:$A$33,'[5]П.1.20. расшифровка КВЛ 2010'!$A$36:$A$37</definedName>
    <definedName name="P2_SC_PROT7" hidden="1">'[5]П.1.16. оплата труда'!$F$25,'[5]П.1.16. оплата труда'!$D$25,'[5]П.1.16. оплата труда'!$D$22,'[5]П.1.16. оплата труда'!$G$24,'[5]П.1.16. оплата труда'!$F$22</definedName>
    <definedName name="P2_SCOPE_PROT1" hidden="1">#REF!,#REF!,#REF!,#REF!,#REF!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_PROT1" hidden="1">'[5]Баланс энергии'!#REF!,'[5]Баланс энергии'!#REF!,'[5]Баланс энергии'!#REF!,'[5]Баланс энергии'!#REF!,'[5]Баланс энергии'!#REF!</definedName>
    <definedName name="P3_SC_PROT15" hidden="1">'[5]П.1.20. расшифровка КВЛ 2010'!$B$42,'[5]П.1.20. расшифровка КВЛ 2010'!$C$36:$G$37,'[5]П.1.20. расшифровка КВЛ 2010'!$C$32:$G$33</definedName>
    <definedName name="P3_SC_PROT2" hidden="1">'[5]Баланс мощности'!#REF!,'[5]Баланс мощности'!#REF!,'[5]Баланс мощности'!#REF!,'[5]Баланс мощности'!#REF!,'[5]Баланс мощности'!#REF!</definedName>
    <definedName name="P3_SC_PROT26" hidden="1">'[5]П.1.20. расшифровка КВЛ 2010'!$B$42,'[5]П.1.20. расшифровка КВЛ 2010'!$C$36:$G$37,'[5]П.1.20. расшифровка КВЛ 2010'!$C$32:$G$33</definedName>
    <definedName name="P3_SC_PROT7" hidden="1">'[5]П.1.16. оплата труда'!$G$21,'[5]П.1.16. оплата труда'!$F$19,'[5]П.1.16. оплата труда'!$D$19,'[5]П.1.16. оплата труда'!$G$18,'[5]П.1.16. оплата труда'!$F$16</definedName>
    <definedName name="P3_SCOPE_PROT1" hidden="1">#REF!,#REF!,#REF!,#REF!,#REF!</definedName>
    <definedName name="P3_SCOPE_PROT14" hidden="1">#REF!,#REF!,#REF!,#REF!,#REF!,#REF!,#REF!,#REF!,#REF!</definedName>
    <definedName name="P3_SCOPE_PROT2" hidden="1">#REF!,#REF!,#REF!,#REF!,#REF!</definedName>
    <definedName name="P3_SCOPE_PROT8" hidden="1">#REF!,#REF!,#REF!,#REF!,#REF!</definedName>
    <definedName name="P4_SC_PROT1" hidden="1">'[5]Баланс энергии'!#REF!,'[5]Баланс энергии'!#REF!,'[5]Баланс энергии'!#REF!,'[5]Баланс энергии'!#REF!,'[5]Баланс энергии'!#REF!</definedName>
    <definedName name="P4_SC_PROT15" hidden="1">'[5]П.1.20. расшифровка КВЛ 2010'!$C$28:$G$29,'[5]П.1.20. расшифровка КВЛ 2010'!$C$24:$G$25,'[5]П.1.20. расшифровка КВЛ 2010'!$C$20:$G$21</definedName>
    <definedName name="P4_SC_PROT2" hidden="1">'[5]Баланс мощности'!#REF!,'[5]Баланс мощности'!#REF!,'[5]Баланс мощности'!#REF!,'[5]Баланс мощности'!#REF!,'[5]Баланс мощности'!#REF!</definedName>
    <definedName name="P4_SC_PROT26" hidden="1">'[5]П.1.20. расшифровка КВЛ 2010'!$C$28:$G$29,'[5]П.1.20. расшифровка КВЛ 2010'!$C$24:$G$25,'[5]П.1.20. расшифровка КВЛ 2010'!$C$20:$G$21</definedName>
    <definedName name="P4_SC_PROT7" hidden="1">'[5]П.1.16. оплата труда'!$D$16,'[5]П.1.16. оплата труда'!$D$13,'[5]П.1.16. оплата труда'!$F$13,'[5]П.1.16. оплата труда'!$G$15,'[5]П.1.16. оплата труда'!$G$12</definedName>
    <definedName name="P4_SCOPE_PROT1" hidden="1">#REF!,#REF!,#REF!,#REF!,#REF!</definedName>
    <definedName name="P4_SCOPE_PROT14" hidden="1">#REF!,#REF!,#REF!,#REF!,#REF!,#REF!,#REF!,#REF!,#REF!</definedName>
    <definedName name="P4_SCOPE_PROT2" hidden="1">#REF!,#REF!,#REF!,#REF!,#REF!</definedName>
    <definedName name="P4_SCOPE_PROT8" hidden="1">#REF!,#REF!,#REF!,#REF!,#REF!</definedName>
    <definedName name="P5_SC_PROT1" hidden="1">'[5]Баланс энергии'!#REF!,'[5]Баланс энергии'!#REF!,'[5]Баланс энергии'!#REF!,'[5]Баланс энергии'!#REF!,'[5]Баланс энергии'!#REF!</definedName>
    <definedName name="P5_SC_PROT15" hidden="1">'[5]П.1.20. расшифровка КВЛ 2010'!$C$16:$G$17,'[5]П.1.20. расшифровка КВЛ 2010'!$C$12:$G$13,'[5]П.1.20. расшифровка КВЛ 2010'!$A$4:$G$4</definedName>
    <definedName name="P5_SC_PROT26" hidden="1">'[5]П.1.20. расшифровка КВЛ 2010'!$C$16:$G$17,'[5]П.1.20. расшифровка КВЛ 2010'!$C$12:$G$13,'[5]П.1.20. расшифровка КВЛ 2010'!$A$4:$G$4</definedName>
    <definedName name="P5_SC_PROT7" hidden="1">'[5]П.1.16. оплата труда'!$F$10:$G$10,'[5]П.1.16. оплата труда'!$D$10,'[5]П.1.16. оплата труда'!$C$8:$G$8,'[5]П.1.16. оплата труда'!$C$29:$C$30,P1_SC_PROT7</definedName>
    <definedName name="P5_SCOPE_PROT1" hidden="1">#REF!,#REF!,#REF!,#REF!,#REF!</definedName>
    <definedName name="P5_SCOPE_PROT2" hidden="1">#REF!,#REF!,#REF!,#REF!,#REF!</definedName>
    <definedName name="P5_SCOPE_PROT8" hidden="1">#REF!,#REF!,#REF!,#REF!,#REF!</definedName>
    <definedName name="P6_SC_PROT1" hidden="1">'[5]Баланс энергии'!#REF!,'[5]Баланс энергии'!#REF!,'[5]Баланс энергии'!#REF!,'[5]Баланс энергии'!$B$8:$B$9,P1_SC_PROT1,P2_SC_PROT1</definedName>
    <definedName name="P6_SCOPE_PROT1" hidden="1">#REF!,#REF!,#REF!,#REF!,P1_SCOPE_PROT1,P2_SCOPE_PROT1</definedName>
    <definedName name="P6_SCOPE_PROT8" hidden="1">#REF!,#REF!,#REF!,#REF!</definedName>
    <definedName name="PapExpas">#REF!</definedName>
    <definedName name="Pay_Date">#REF!</definedName>
    <definedName name="Pay_Num">#REF!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pamia">#REF!</definedName>
    <definedName name="pp">#REF!</definedName>
    <definedName name="prd">[2]Титульный!$F$9</definedName>
    <definedName name="Princ">#REF!</definedName>
    <definedName name="Print_Area_Reset">OFFSET(Full_Print,0,0,Last_Row)</definedName>
    <definedName name="promd_Запрос_с_16_по_19">#REF!</definedName>
    <definedName name="PROT_22">P3_PROT_22,P4_PROT_22,P5_PROT_22</definedName>
    <definedName name="qasec">#N/A</definedName>
    <definedName name="qaz">#N/A</definedName>
    <definedName name="qq">[3]!USD/1.701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eceipts_and_Disbursements">#REF!</definedName>
    <definedName name="REGION">[2]TEHSHEET!$B$1:$B$84</definedName>
    <definedName name="region_name">[7]Титульный!$F$7</definedName>
    <definedName name="Rent_and_Taxes">#REF!</definedName>
    <definedName name="Resnatur">#REF!</definedName>
    <definedName name="Resnatur2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>[3]!NotesHyp</definedName>
    <definedName name="SAPBEXrevision" hidden="1">1</definedName>
    <definedName name="SAPBEXsysID" hidden="1">"BW2"</definedName>
    <definedName name="SAPBEXwbID" hidden="1">"479GSPMTNK9HM4ZSIVE5K2SH6"</definedName>
    <definedName name="SC_PROT1">P3_SC_PROT1,P4_SC_PROT1,P5_SC_PROT1,P6_SC_PROT1</definedName>
    <definedName name="SC_PROT10">'[5]Ремонты 2010'!$G$9:$G$10,P1_SC_PROT10</definedName>
    <definedName name="SC_PROT11">'[5]Сводная ремонт'!$F$10:$F$11,'[5]Сводная ремонт'!$C$14:$F$15,'[5]Сводная ремонт'!$D$10:$D$11</definedName>
    <definedName name="SC_PROT12">[5]Проч.прямые!$A$3:$F$3,[5]Проч.прямые!$A$11:$F$17</definedName>
    <definedName name="SC_PROT13">[5]Цеховые!$D$23,[5]Цеховые!$E$11:$F$21,[5]Цеховые!$C$11:$C$21,[5]Цеховые!$A$11:$A$21,[5]Цеховые!$A$3:$F$3,[5]Цеховые!$B$23</definedName>
    <definedName name="SC_PROT14">[5]Общеэксплуатационные!$A$3:$F$3,[5]Общеэксплуатационные!$A$11:$A$13,P1_SC_PROT14</definedName>
    <definedName name="SC_PROT15">'[5]П.1.20. расшифровка КВЛ 2010'!$A$12:$A$13,P1_SC_PROT15,P2_SC_PROT15,P3_SC_PROT15,P4_SC_PROT15,P5_SC_PROT15</definedName>
    <definedName name="SC_PROT16">'[5]КВЛ Сводная'!$B$8:$E$11,'[5]КВЛ Сводная'!$A$3:$F$3</definedName>
    <definedName name="SC_PROT17">'[5]соц характер'!$E$23:$F$24,'[5]соц характер'!$B$26,'[5]соц характер'!$D$26,'[5]соц характер'!$A$10:$A$13,P1_SC_PROT17,P2_SC_PROT17</definedName>
    <definedName name="SC_PROT18">'[5]Н на Им'!$B$10,'[5]Н на Им'!$D$10,'[5]Н на Им'!$E$8:$F$9,'[5]Н на Им'!$F$11:$F$15,'[5]Н на Им'!$C$8:$C$9</definedName>
    <definedName name="SC_PROT19">'[5]П.1.18. Калькуляция'!$C$23:$G$23,'[5]П.1.18. Калькуляция'!$A$3:$G$3,'[5]П.1.18. Калькуляция'!$C$13:$F$16</definedName>
    <definedName name="SC_PROT2">P1_SC_PROT2,P2_SC_PROT2,P3_SC_PROT2,P4_SC_PROT2</definedName>
    <definedName name="SC_PROT20">'[5]П.1.21 Прибыль'!$C$8:$F$11,'[5]П.1.21 Прибыль'!$A$3:$H$3</definedName>
    <definedName name="SC_PROT21">'[5]П.1.24'!#REF!,'[5]П.1.24'!#REF!,'[5]П.1.24'!#REF!</definedName>
    <definedName name="SC_PROT22">'[5]П.1.25'!#REF!,'[5]П.1.25'!#REF!</definedName>
    <definedName name="SC_PROT3">'[5]П2.1'!$G$29:$G$38,'[5]П2.1'!$G$8:$G$27,'[5]П2.1'!$G$41:$G$44</definedName>
    <definedName name="SC_PROT5">'[5]амортизация по уровням напряжен'!$D$20:$F$23,'[5]амортизация по уровням напряжен'!$I$20:$I$23,'[5]амортизация по уровням напряжен'!$D$10:$F$13,P1_SC_PROT5</definedName>
    <definedName name="SC_PROT6">'[5]П.1.17'!$C$8:$G$10,'[5]П.1.17'!$C$14:$G$14</definedName>
    <definedName name="SC_PROT7">P2_SC_PROT7,P3_SC_PROT7,P4_SC_PROT7,[8]!P5_SC_PROT7</definedName>
    <definedName name="SC_PROT9">[5]материалы!$D$21,[5]материалы!$C$9:$C$19,[5]материалы!$E$9:$F$19,[5]материалы!$A$9:$A$19,[5]материалы!$B$21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_PRT">P1_SCOPE_16_PRT,P2_SCOPE_16_PRT</definedName>
    <definedName name="SCOPE_DIP1_1">#REF!</definedName>
    <definedName name="SCOPE_DIP1_2">#REF!</definedName>
    <definedName name="SCOPE_MNTH">#REF!</definedName>
    <definedName name="SCOPE_PER_PRT">P5_SCOPE_PER_PRT,P6_SCOPE_PER_PRT,P7_SCOPE_PER_PRT,P8_SCOPE_PER_PRT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'[9] НВВ содержание'!#REF!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2_DiapProt">P1_T2_DiapProt,P2_T2_DiapProt</definedName>
    <definedName name="T3?L1.4.1">#REF!</definedName>
    <definedName name="T3?L1.5.1">#REF!</definedName>
    <definedName name="T6_Protect">P1_T6_Protect,P2_T6_Protect</definedName>
    <definedName name="temp">#N/A</definedName>
    <definedName name="test">#N/A</definedName>
    <definedName name="test2">#N/A</definedName>
    <definedName name="TOTAL">P1_TOTAL,P2_TOTAL,P3_TOTAL,P4_TOTAL,P5_TOTAL</definedName>
    <definedName name="Total_Interest">#REF!</definedName>
    <definedName name="Total_Pay">#REF!</definedName>
    <definedName name="Total_Payment">Scheduled_Payment+Extra_Payment</definedName>
    <definedName name="TRAILER_TOP">26</definedName>
    <definedName name="TRAILER_TOP_1">#N/A</definedName>
    <definedName name="us">#REF!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bh">#N/A</definedName>
    <definedName name="version">[2]Инструкция!$B$2</definedName>
    <definedName name="vvvv" hidden="1">#REF!,#REF!,#REF!,#REF!,#REF!,#REF!,#REF!,#REF!</definedName>
    <definedName name="w">#REF!</definedName>
    <definedName name="wrk_f21">#REF!</definedName>
    <definedName name="wrk_f22">#REF!</definedName>
    <definedName name="wrk_f23">#REF!</definedName>
    <definedName name="wrk_f24">#REF!</definedName>
    <definedName name="wrk_f24_k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[2]TEHSHEET!$E$2:$E$8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">#N/A</definedName>
    <definedName name="а1">#REF!</definedName>
    <definedName name="а30">#REF!</definedName>
    <definedName name="аа">#N/A</definedName>
    <definedName name="АААААААА">#N/A</definedName>
    <definedName name="август">#REF!</definedName>
    <definedName name="АВЧ_ВН">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ЮМ_АВЧ">#REF!</definedName>
    <definedName name="АЛЮМ_АТЧ">#REF!</definedName>
    <definedName name="АН_Б">#REF!</definedName>
    <definedName name="АН_М">#REF!</definedName>
    <definedName name="АН_М_">#REF!</definedName>
    <definedName name="АН_С">#REF!</definedName>
    <definedName name="ап">#N/A</definedName>
    <definedName name="апак" hidden="1">#REF!,#REF!,#REF!,#REF!,#REF!,#REF!</definedName>
    <definedName name="АПР_РУБ">#REF!</definedName>
    <definedName name="АПР_ТОН">#REF!</definedName>
    <definedName name="апрель">#N/A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#N/A</definedName>
    <definedName name="б1">#REF!</definedName>
    <definedName name="_xlnm.Database">#REF!</definedName>
    <definedName name="БазовыйПериод">[10]Заголовок!$B$15</definedName>
    <definedName name="БАР">#REF!</definedName>
    <definedName name="БАР_">#REF!</definedName>
    <definedName name="бб">#N/A</definedName>
    <definedName name="ббббб">#N/A</definedName>
    <definedName name="бл">#REF!</definedName>
    <definedName name="Блок">#REF!</definedName>
    <definedName name="в">#N/A</definedName>
    <definedName name="В_В">#REF!</definedName>
    <definedName name="В_Т">#REF!</definedName>
    <definedName name="В_Э">#REF!</definedName>
    <definedName name="в23ё">#N/A</definedName>
    <definedName name="ва">#N/A</definedName>
    <definedName name="ВАЛОВЫЙ">#REF!</definedName>
    <definedName name="вв">#N/A</definedName>
    <definedName name="вв1">#N/A</definedName>
    <definedName name="ВВВВ">#REF!</definedName>
    <definedName name="ВН">#REF!</definedName>
    <definedName name="ВН_3003_ДП">#REF!</definedName>
    <definedName name="ВН_АВЧ_ВН">#REF!</definedName>
    <definedName name="ВН_АВЧ_ТОЛ">#REF!</definedName>
    <definedName name="ВН_АВЧ_ЭКС">#REF!</definedName>
    <definedName name="ВН_АТЧ_ВН">#REF!</definedName>
    <definedName name="ВН_АТЧ_ТОЛ">#REF!</definedName>
    <definedName name="ВН_АТЧ_ЭКС">#REF!</definedName>
    <definedName name="ВН_Р">#REF!</definedName>
    <definedName name="ВН_С_ВН">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>#REF!</definedName>
    <definedName name="г">#N/A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Т">#REF!</definedName>
    <definedName name="ГЛ_Ш">#REF!</definedName>
    <definedName name="глинозем">[3]!USD/1.701</definedName>
    <definedName name="ГР">#REF!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>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в">#N/A</definedName>
    <definedName name="декабрь">#REF!</definedName>
    <definedName name="ДИЗТОПЛИВО">#REF!</definedName>
    <definedName name="ДИМА">#REF!</definedName>
    <definedName name="длтомионп">#N/A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#N/A</definedName>
    <definedName name="ж">#N/A</definedName>
    <definedName name="жжжжжжж">#N/A</definedName>
    <definedName name="ЖИДКИЙ">#REF!</definedName>
    <definedName name="з">#N/A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9">#REF!</definedName>
    <definedName name="_xlnm.Print_Titles">#REF!</definedName>
    <definedName name="ЗАРПЛАТА">#REF!</definedName>
    <definedName name="ззззз">#REF!</definedName>
    <definedName name="ззззззззззззззззззззз">#N/A</definedName>
    <definedName name="Зин">#N/A</definedName>
    <definedName name="ЗП1">[11]Лист13!$A$2</definedName>
    <definedName name="ЗП2">[11]Лист13!$B$2</definedName>
    <definedName name="ЗП3">[11]Лист13!$C$2</definedName>
    <definedName name="ЗП4">[11]Лист13!$D$2</definedName>
    <definedName name="и">#N/A</definedName>
    <definedName name="ИЗВ_М">#REF!</definedName>
    <definedName name="ИЗМНЗП_АВЧ">#REF!</definedName>
    <definedName name="ИЗМНЗП_АТЧ">#REF!</definedName>
    <definedName name="ии">#REF!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>#REF!</definedName>
    <definedName name="ИТСЫР">#REF!</definedName>
    <definedName name="ИТТР">#REF!</definedName>
    <definedName name="ИТЭН">#REF!</definedName>
    <definedName name="июль">#REF!</definedName>
    <definedName name="ИЮН_РУБ">#REF!</definedName>
    <definedName name="ИЮН_ТОН">#REF!</definedName>
    <definedName name="июнь">#REF!</definedName>
    <definedName name="й">P1_SCOPE_16_PRT,P2_SCOPE_16_PRT</definedName>
    <definedName name="й1">#N/A</definedName>
    <definedName name="йй">#N/A</definedName>
    <definedName name="йй1">#N/A</definedName>
    <definedName name="ййййййййййййй">#N/A</definedName>
    <definedName name="ЙЦУ">#REF!</definedName>
    <definedName name="К_СЫР">#REF!</definedName>
    <definedName name="к1">#N/A</definedName>
    <definedName name="К2">#N/A</definedName>
    <definedName name="к3">#N/A</definedName>
    <definedName name="Кв">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>#REF!</definedName>
    <definedName name="Кн">#REF!</definedName>
    <definedName name="КОК_ПРОК">#REF!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_ДП">#REF!</definedName>
    <definedName name="март">#REF!</definedName>
    <definedName name="МЕД">#REF!</definedName>
    <definedName name="МЕД_">#REF!</definedName>
    <definedName name="МЕЛ_СУМ">#REF!</definedName>
    <definedName name="мер.3">#N/A</definedName>
    <definedName name="Мет_собс">#REF!</definedName>
    <definedName name="Мет_ЭЛЦ3">#REF!</definedName>
    <definedName name="МнНДС">#REF!</definedName>
    <definedName name="мрпоп">P1_SCOPE_16_PRT,P2_SCOPE_16_PRT</definedName>
    <definedName name="мс">#N/A</definedName>
    <definedName name="мым">#N/A</definedName>
    <definedName name="мым2">#N/A</definedName>
    <definedName name="н">P1_T2.1?Protection</definedName>
    <definedName name="Н_2ЦЕХ_СКАЛ">#REF!</definedName>
    <definedName name="Н_АЛФ">#REF!</definedName>
    <definedName name="Н_АНБЛ">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19_СКАЛ">#REF!</definedName>
    <definedName name="Н_КРСВ">#REF!</definedName>
    <definedName name="Н_КРСМ">#REF!</definedName>
    <definedName name="Н_КСГИД">#REF!</definedName>
    <definedName name="Н_КСКАУСТ">#REF!</definedName>
    <definedName name="Н_КСПЕНА">#REF!</definedName>
    <definedName name="Н_КССОДГО">#REF!</definedName>
    <definedName name="Н_КССОДКАЛ">#REF!</definedName>
    <definedName name="Н_МАССА">#REF!</definedName>
    <definedName name="Н_ОЛЕ">#REF!</definedName>
    <definedName name="Н_ПЕК">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СМАС">#REF!</definedName>
    <definedName name="Н_Т_КРСВ">#REF!</definedName>
    <definedName name="Н_Т_КРСВ3">#REF!</definedName>
    <definedName name="Н_ТИТАН">#REF!</definedName>
    <definedName name="Н_ФК">#REF!</definedName>
    <definedName name="Н_ФТК">#REF!</definedName>
    <definedName name="Н_ХЛНАТ">#REF!</definedName>
    <definedName name="Н_ШАРЫ">#REF!</definedName>
    <definedName name="Н_ЭНКРУПН">#REF!</definedName>
    <definedName name="Н_ЭНМЕЛКИЕ">#REF!</definedName>
    <definedName name="Н_ЭНСЛИТКИ">#REF!</definedName>
    <definedName name="название">'[9] НВВ содержание'!#REF!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ТОВ">#REF!</definedName>
    <definedName name="нов">#N/A</definedName>
    <definedName name="Новое">#N/A</definedName>
    <definedName name="новое2">#N/A</definedName>
    <definedName name="ноябрь">#REF!</definedName>
    <definedName name="НТ_АВЧСЫР">#REF!</definedName>
    <definedName name="НТ_ДАВАЛ">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Ж">#REF!</definedName>
    <definedName name="о">#N/A</definedName>
    <definedName name="об_эксп">#REF!</definedName>
    <definedName name="_xlnm.Print_Area" localSheetId="0">Тарифы!$A$1:$I$19</definedName>
    <definedName name="_xlnm.Print_Area">#REF!</definedName>
    <definedName name="ОБЩ">#REF!</definedName>
    <definedName name="ОБЩ_Т">#REF!</definedName>
    <definedName name="ОБЩИТ">#REF!</definedName>
    <definedName name="объёмы">#REF!</definedName>
    <definedName name="октябрь">#REF!</definedName>
    <definedName name="ол">#N/A</definedName>
    <definedName name="ОЛЕ">#REF!</definedName>
    <definedName name="олл">#N/A</definedName>
    <definedName name="он">#REF!</definedName>
    <definedName name="оо">#REF!</definedName>
    <definedName name="ОС_АЛ_Ф">#REF!</definedName>
    <definedName name="ОС_АН_Б">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Т">#REF!</definedName>
    <definedName name="ОС_ГЛ_Ш">#REF!</definedName>
    <definedName name="ОС_ГР">#REF!</definedName>
    <definedName name="ОС_ИЗВ_М">#REF!</definedName>
    <definedName name="ОС_К_СЫР">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МЕД">#REF!</definedName>
    <definedName name="ОС_ОЛЕ">#REF!</definedName>
    <definedName name="ОС_П_УГ">#REF!</definedName>
    <definedName name="ОС_П_ЦЕМ">#REF!</definedName>
    <definedName name="ОС_ПЕК">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И">#REF!</definedName>
    <definedName name="ОС_ФЛ_К">#REF!</definedName>
    <definedName name="ОС_ФТ_К">#REF!</definedName>
    <definedName name="ОС_ХЛ_Н">#REF!</definedName>
    <definedName name="ОтпускЭлектроэнергииИтогоБаз">'[10]6'!$C$15</definedName>
    <definedName name="ОтпускЭлектроэнергииИтогоРег">'[10]6'!$C$24</definedName>
    <definedName name="п">#N/A</definedName>
    <definedName name="П_УГ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>#REF!</definedName>
    <definedName name="ПЕК">#REF!</definedName>
    <definedName name="первый">#REF!</definedName>
    <definedName name="Период">#REF!</definedName>
    <definedName name="ПериодРегулирования">[10]Заголовок!$B$14</definedName>
    <definedName name="план">#REF!</definedName>
    <definedName name="план1">#REF!</definedName>
    <definedName name="ПОД_К">#REF!</definedName>
    <definedName name="ПОД_КО">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пп">#N/A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УИ">#N/A</definedName>
    <definedName name="ПУСК_АВЧ">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P5_SCOPE_PER_PRT,P6_SCOPE_PER_PRT,P7_SCOPE_PER_PRT,P8_SCOPE_PER_PRT</definedName>
    <definedName name="работы">#REF!</definedName>
    <definedName name="расшифровка">#REF!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>#REF!</definedName>
    <definedName name="с">#N/A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ентябрь">#REF!</definedName>
    <definedName name="СЕР_К">#REF!</definedName>
    <definedName name="СК_АН">#REF!</definedName>
    <definedName name="СОЦСТРАХ">#REF!</definedName>
    <definedName name="СПЛАВ6063">#REF!</definedName>
    <definedName name="СПЛАВ6063_КРАМЗ">#REF!</definedName>
    <definedName name="сс">#N/A</definedName>
    <definedName name="СС_АВЧ">#REF!</definedName>
    <definedName name="СС_АВЧВН">#REF!</definedName>
    <definedName name="СС_АВЧТОЛ">#REF!</definedName>
    <definedName name="СС_АЛФТЗФА">#REF!</definedName>
    <definedName name="СС_КРСМЕШ">#REF!</definedName>
    <definedName name="СС_МАРГ_ЛИГ_ДП">#REF!</definedName>
    <definedName name="СС_МАССА">#REF!</definedName>
    <definedName name="СС_СЫР">#REF!</definedName>
    <definedName name="СС_СЫРВН">#REF!</definedName>
    <definedName name="СС_СЫРТОЛ">#REF!</definedName>
    <definedName name="сс3">#N/A</definedName>
    <definedName name="сссс">#N/A</definedName>
    <definedName name="ссы">#N/A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ЫР">#REF!</definedName>
    <definedName name="СЫР_ВН">#REF!</definedName>
    <definedName name="СЫР_ТОЛ">#REF!</definedName>
    <definedName name="СЫРА">#REF!</definedName>
    <definedName name="СЫРЬЁ">#REF!</definedName>
    <definedName name="т">#N/A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ЗР">#REF!</definedName>
    <definedName name="ТИ">#REF!</definedName>
    <definedName name="ТОВАРНЫЙ">#REF!</definedName>
    <definedName name="ТОЛ">#REF!</definedName>
    <definedName name="ТОЛЛИНГ_СЫРЕЦ">#REF!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Л_К">#REF!</definedName>
    <definedName name="форм">#REF!</definedName>
    <definedName name="Формат_ширина">#N/A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#N/A</definedName>
    <definedName name="х">#N/A</definedName>
    <definedName name="ХЛ_Н">#REF!</definedName>
    <definedName name="хххх">#N/A</definedName>
    <definedName name="ц">#N/A</definedName>
    <definedName name="ЦЕННЗП_АВЧ">#REF!</definedName>
    <definedName name="ЦЕННЗП_АТЧ">#REF!</definedName>
    <definedName name="ЦЕХОВЫЕ">#REF!</definedName>
    <definedName name="ЦЕХР">#REF!</definedName>
    <definedName name="ЦЕХРИТ">#REF!</definedName>
    <definedName name="ЦЕХС">#REF!</definedName>
    <definedName name="цу">#N/A</definedName>
    <definedName name="ч">#N/A</definedName>
    <definedName name="четвертый">#REF!</definedName>
    <definedName name="ш">#N/A</definedName>
    <definedName name="ШТАНГИ">#REF!</definedName>
    <definedName name="щ">#N/A</definedName>
    <definedName name="ъ">#REF!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>#REF!</definedName>
    <definedName name="ььььь">#N/A</definedName>
    <definedName name="э">#N/A</definedName>
    <definedName name="электро_проц_ф">#REF!</definedName>
    <definedName name="электро_процент">#REF!</definedName>
    <definedName name="ЭН">#REF!</definedName>
    <definedName name="ЭЭ">#REF!</definedName>
    <definedName name="ЭЭ_">#REF!</definedName>
    <definedName name="ЭЭ_ЗФА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>#REF!</definedName>
    <definedName name="ЯНВ_ТО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B27" i="1"/>
  <c r="C19" i="1"/>
  <c r="I15" i="1"/>
  <c r="H15" i="1"/>
  <c r="I13" i="1"/>
  <c r="I16" i="1" s="1"/>
  <c r="G27" i="1" s="1"/>
  <c r="H13" i="1"/>
  <c r="H16" i="1" s="1"/>
  <c r="G13" i="1"/>
  <c r="F13" i="1"/>
  <c r="D13" i="1" s="1"/>
  <c r="E13" i="1"/>
  <c r="I12" i="1"/>
  <c r="H12" i="1"/>
  <c r="F12" i="1"/>
  <c r="E12" i="1"/>
  <c r="H11" i="1"/>
  <c r="G11" i="1"/>
  <c r="I11" i="1" s="1"/>
  <c r="E11" i="1"/>
  <c r="E16" i="1" s="1"/>
  <c r="D11" i="1"/>
  <c r="F11" i="1" s="1"/>
  <c r="G10" i="1"/>
  <c r="D10" i="1"/>
  <c r="G9" i="1"/>
  <c r="D9" i="1"/>
  <c r="A4" i="1"/>
  <c r="F10" i="1" l="1"/>
  <c r="F9" i="1" s="1"/>
  <c r="F17" i="1" s="1"/>
  <c r="E15" i="1"/>
  <c r="I10" i="1"/>
  <c r="I9" i="1" s="1"/>
  <c r="E10" i="1"/>
  <c r="E9" i="1" s="1"/>
  <c r="E17" i="1" s="1"/>
  <c r="H17" i="1"/>
  <c r="F16" i="1"/>
  <c r="I17" i="1"/>
  <c r="H27" i="1" s="1"/>
  <c r="H10" i="1"/>
  <c r="H9" i="1" s="1"/>
  <c r="F15" i="1" l="1"/>
</calcChain>
</file>

<file path=xl/sharedStrings.xml><?xml version="1.0" encoding="utf-8"?>
<sst xmlns="http://schemas.openxmlformats.org/spreadsheetml/2006/main" count="58" uniqueCount="35">
  <si>
    <t>Расчет индивидуальных тарифов на 2023 год долгосрочного периода регулирования 2020 - 2024 годы</t>
  </si>
  <si>
    <t>№ п./п.</t>
  </si>
  <si>
    <t>Показатели</t>
  </si>
  <si>
    <t>Ед. изм.</t>
  </si>
  <si>
    <t>По расчету организации</t>
  </si>
  <si>
    <t>По расчету экспертов</t>
  </si>
  <si>
    <t>2023 год</t>
  </si>
  <si>
    <t>1 полугодие</t>
  </si>
  <si>
    <t>2 полугодие</t>
  </si>
  <si>
    <t>Необходимая валовая выручка на передачу электрической энергии, всего, в том числе:</t>
  </si>
  <si>
    <t>тыс. руб.</t>
  </si>
  <si>
    <t>1.1.</t>
  </si>
  <si>
    <t>Необходимая валовая выручка на содержание электрических сетей</t>
  </si>
  <si>
    <t>1.2.</t>
  </si>
  <si>
    <t>Необходимая валовая выручка на оплату технологического расхода (потерь) электрической энергии</t>
  </si>
  <si>
    <t xml:space="preserve">Договорная мощность </t>
  </si>
  <si>
    <t>МВт</t>
  </si>
  <si>
    <t>Полезный отпуск электрической энергии за исключением перетока в сети филиала «Владимирэнерго» ПАО «МРСК Центра и Приволжья»</t>
  </si>
  <si>
    <t>тыс. кВт ч.</t>
  </si>
  <si>
    <t>Двухставочный тариф</t>
  </si>
  <si>
    <t>4.1.</t>
  </si>
  <si>
    <t>ставка на содержание электрических сетей</t>
  </si>
  <si>
    <t>руб./кВт мес</t>
  </si>
  <si>
    <t>х</t>
  </si>
  <si>
    <t>4.2.</t>
  </si>
  <si>
    <t>ставка на оплату технологического расхода (потерь)</t>
  </si>
  <si>
    <t>руб./кВт ч.</t>
  </si>
  <si>
    <t>Одноставочный тариф</t>
  </si>
  <si>
    <t>Руководитель организации</t>
  </si>
  <si>
    <t>В ПОСТАНОВЛЕНИЕ (тариф на 2023 год)</t>
  </si>
  <si>
    <t>№ пп</t>
  </si>
  <si>
    <t>Наименование сетевых организаций</t>
  </si>
  <si>
    <t>ставка за содержание электрических сетей</t>
  </si>
  <si>
    <t>руб./кВт·мес.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</si>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</sst>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 applyProtection="1">
      <alignment horizontal="center" vertical="center"/>
    </xf>
    <xf numFmtId="4" fontId="5" fillId="2" borderId="19" xfId="0" applyNumberFormat="1" applyFont="1" applyFill="1" applyBorder="1" applyAlignment="1" applyProtection="1">
      <alignment horizontal="center" vertical="center"/>
    </xf>
    <xf numFmtId="4" fontId="5" fillId="2" borderId="20" xfId="0" applyNumberFormat="1" applyFont="1" applyFill="1" applyBorder="1" applyAlignment="1" applyProtection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 applyProtection="1">
      <alignment horizontal="center" vertical="center"/>
    </xf>
    <xf numFmtId="4" fontId="5" fillId="4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6" xfId="0" applyNumberFormat="1" applyFont="1" applyFill="1" applyBorder="1" applyAlignment="1" applyProtection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2" fontId="5" fillId="3" borderId="27" xfId="0" applyNumberFormat="1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5" xfId="0" applyNumberFormat="1" applyFont="1" applyFill="1" applyBorder="1" applyAlignment="1" applyProtection="1">
      <alignment horizontal="center" vertical="center"/>
    </xf>
    <xf numFmtId="164" fontId="5" fillId="2" borderId="26" xfId="0" applyNumberFormat="1" applyFont="1" applyFill="1" applyBorder="1" applyAlignment="1" applyProtection="1">
      <alignment horizontal="center" vertical="center"/>
    </xf>
    <xf numFmtId="2" fontId="5" fillId="5" borderId="24" xfId="0" applyNumberFormat="1" applyFont="1" applyFill="1" applyBorder="1" applyAlignment="1" applyProtection="1">
      <alignment horizontal="center" vertical="center"/>
      <protection locked="0"/>
    </xf>
    <xf numFmtId="164" fontId="5" fillId="3" borderId="2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 applyProtection="1">
      <alignment horizontal="center" vertical="center"/>
    </xf>
    <xf numFmtId="164" fontId="5" fillId="3" borderId="2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5" fillId="0" borderId="25" xfId="0" applyFont="1" applyBorder="1"/>
    <xf numFmtId="0" fontId="5" fillId="0" borderId="26" xfId="0" applyFont="1" applyBorder="1"/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 applyProtection="1">
      <alignment horizontal="center" vertical="center"/>
    </xf>
    <xf numFmtId="165" fontId="3" fillId="2" borderId="25" xfId="0" applyNumberFormat="1" applyFont="1" applyFill="1" applyBorder="1" applyAlignment="1" applyProtection="1">
      <alignment horizontal="center" vertical="center"/>
    </xf>
    <xf numFmtId="165" fontId="3" fillId="2" borderId="26" xfId="0" applyNumberFormat="1" applyFont="1" applyFill="1" applyBorder="1" applyAlignment="1" applyProtection="1">
      <alignment horizontal="center" vertical="center"/>
    </xf>
    <xf numFmtId="165" fontId="3" fillId="3" borderId="24" xfId="0" applyNumberFormat="1" applyFont="1" applyFill="1" applyBorder="1" applyAlignment="1">
      <alignment horizontal="center" vertical="center"/>
    </xf>
    <xf numFmtId="165" fontId="3" fillId="3" borderId="28" xfId="0" applyNumberFormat="1" applyFont="1" applyFill="1" applyBorder="1" applyAlignment="1">
      <alignment horizontal="center" vertical="center"/>
    </xf>
    <xf numFmtId="165" fontId="3" fillId="3" borderId="29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165" fontId="3" fillId="2" borderId="33" xfId="0" applyNumberFormat="1" applyFont="1" applyFill="1" applyBorder="1" applyAlignment="1" applyProtection="1">
      <alignment horizontal="center" vertical="center"/>
    </xf>
    <xf numFmtId="165" fontId="3" fillId="2" borderId="34" xfId="0" applyNumberFormat="1" applyFont="1" applyFill="1" applyBorder="1" applyAlignment="1" applyProtection="1">
      <alignment horizontal="center" vertical="center"/>
    </xf>
    <xf numFmtId="165" fontId="3" fillId="2" borderId="35" xfId="0" applyNumberFormat="1" applyFont="1" applyFill="1" applyBorder="1" applyAlignment="1" applyProtection="1">
      <alignment horizontal="center" vertical="center"/>
    </xf>
    <xf numFmtId="165" fontId="3" fillId="3" borderId="33" xfId="0" applyNumberFormat="1" applyFont="1" applyFill="1" applyBorder="1" applyAlignment="1">
      <alignment horizontal="center" vertical="center"/>
    </xf>
    <xf numFmtId="165" fontId="3" fillId="3" borderId="36" xfId="0" applyNumberFormat="1" applyFont="1" applyFill="1" applyBorder="1" applyAlignment="1">
      <alignment horizontal="center" vertical="center"/>
    </xf>
    <xf numFmtId="165" fontId="3" fillId="3" borderId="37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5;&#1077;&#1088;&#1075;&#1077;&#1090;&#1080;&#1082;%202023%20&#1079;&#1072;&#1087;&#1086;&#1083;&#1085;&#1103;&#1102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EE.CALC.QUALITY.2.5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20/&#1064;&#1072;&#1073;&#1083;&#1086;&#1085;&#1099;/&#1064;&#1072;&#1073;&#1083;&#1086;&#1085;%20&#1055;&#1057;&#1054;%202020-202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090;&#1072;&#1088;&#1080;&#1092;&#1086;&#1074;%20&#1101;&#1085;&#1077;&#1088;&#1075;&#1077;&#1090;&#1080;&#1095;&#1077;&#1089;&#1082;&#1086;&#1075;&#1086;%20&#1082;&#1086;&#1084;&#1087;&#1083;&#1077;&#1082;&#1089;&#1072;\&#1054;&#1073;&#1084;&#1077;&#1085;%20&#1076;&#1086;&#1082;&#1091;&#1084;&#1077;&#1085;&#1090;&#1072;&#1084;&#1080;\&#1056;&#1072;&#1073;&#1086;&#1095;&#1072;&#1103;%20&#1087;&#1072;&#1087;&#1082;&#1072;\&#1058;&#1057;&#1054;,%20&#1055;&#1057;&#1054;%202012\2012\&#1043;&#1086;&#1088;&#1101;&#1085;&#1077;&#1088;&#1075;&#1086;%20&#1054;&#1054;&#1054;\&#1054;&#1054;&#1054;%20&#1043;&#1086;&#1088;&#1101;&#1085;&#1077;&#1088;&#1075;&#1086;%202012%20&#1059;&#1057;&#1053;%202%20&#1087;&#1086;&#108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&#1096;&#1072;&#1073;&#1083;&#1086;&#1085;&#1099;%20&#1045;&#1048;&#1040;&#1057;/PREDEL.PEREDACHA.LIM2014(v1.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21/&#1069;&#1082;&#1089;&#1087;&#1077;&#1088;&#1090;&#1080;&#1079;&#1072;/&#1046;&#1077;&#1088;&#1077;&#1093;&#1086;&#1074;/&#1050;&#1086;&#1089;&#1090;&#1077;&#1088;&#1077;&#1074;&#1089;&#1082;&#1080;&#1077;&#1043;&#1069;&#1057;/&#1072;&#1084;&#1086;&#1088;&#1090;&#1080;&#1079;&#1072;&#1094;&#1080;&#1103;%201%20&#1082;&#1074;&#1072;&#1088;&#1090;&#1072;&#108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8/&#1069;&#1082;&#1089;&#1087;&#1077;&#1088;&#1080;&#1079;&#1072;%202018%20&#1075;&#1086;&#1076;/&#1046;&#1077;&#1088;&#1077;&#1093;&#1086;&#1074;%202018/&#1050;&#1086;&#1089;&#1090;&#1077;&#1088;&#1077;&#1074;&#1089;&#1082;&#1080;&#1077;%20&#1043;&#1069;&#1057;/&#1050;&#1086;&#1089;&#1090;&#1077;&#1088;&#1077;&#1074;&#1086;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Опись док-в"/>
      <sheetName val="Соответствие критериям"/>
      <sheetName val="Баланс энергии"/>
      <sheetName val="Баланс мощности"/>
      <sheetName val="УЕ ВЛЭП  2020-2023"/>
      <sheetName val="УЕ ТП 2020-2023"/>
      <sheetName val="Подконтрольные расходы"/>
      <sheetName val="Расчет аморт. max срок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егативное возд. на окр. среду "/>
      <sheetName val="Налог на имущество"/>
      <sheetName val="Услуги ФСК"/>
      <sheetName val="Налог на прибыль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НР"/>
      <sheetName val="Корр. ПО"/>
      <sheetName val="∆НВВ сод"/>
      <sheetName val="Корр. ИП"/>
      <sheetName val="корр НВВ по факт"/>
      <sheetName val="Корр. КНК"/>
      <sheetName val="∆ЭП"/>
      <sheetName val="Расходы ком. учет"/>
      <sheetName val="НВВ на потери"/>
      <sheetName val=" НВВ содержание"/>
      <sheetName val="НВВ для шаблона ЕИАС отчет"/>
      <sheetName val="НВВ по данным предпр."/>
      <sheetName val="НВВ по данным экспертов"/>
      <sheetName val="Тарифы"/>
      <sheetName val="НВВ для шаблона ЕИАС предел"/>
      <sheetName val="Форма 8.1 предприятие"/>
      <sheetName val="Форма 8.1 эксперты"/>
      <sheetName val="Форма 8.3"/>
      <sheetName val="Форма 3.1-3.2"/>
      <sheetName val=" анализ НВВ 2019"/>
      <sheetName val=" анализ НВВ 2020"/>
      <sheetName val=" анализ НВВ 2021"/>
      <sheetName val="TEHSHEET"/>
    </sheetNames>
    <sheetDataSet>
      <sheetData sheetId="0">
        <row r="14">
          <cell r="C14" t="str">
            <v>ООО "Энергетик"</v>
          </cell>
        </row>
        <row r="21">
          <cell r="C21" t="str">
            <v>Окунев Василий Михайлович</v>
          </cell>
        </row>
      </sheetData>
      <sheetData sheetId="1"/>
      <sheetData sheetId="2"/>
      <sheetData sheetId="3">
        <row r="21">
          <cell r="W21">
            <v>11755.410000000002</v>
          </cell>
          <cell r="AB21">
            <v>11497.084189357745</v>
          </cell>
          <cell r="AL21">
            <v>0</v>
          </cell>
          <cell r="AQ21">
            <v>0</v>
          </cell>
        </row>
        <row r="23">
          <cell r="W23">
            <v>0</v>
          </cell>
          <cell r="AB23">
            <v>0</v>
          </cell>
          <cell r="AL23">
            <v>0</v>
          </cell>
          <cell r="AQ2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G13">
            <v>3643.9721664000003</v>
          </cell>
          <cell r="J13">
            <v>0</v>
          </cell>
        </row>
      </sheetData>
      <sheetData sheetId="41"/>
      <sheetData sheetId="42"/>
      <sheetData sheetId="43">
        <row r="70">
          <cell r="G70">
            <v>65669.110424483108</v>
          </cell>
        </row>
        <row r="71">
          <cell r="G71">
            <v>7565.2198520554739</v>
          </cell>
        </row>
      </sheetData>
      <sheetData sheetId="44">
        <row r="70">
          <cell r="G70">
            <v>52362.371701793105</v>
          </cell>
        </row>
        <row r="71">
          <cell r="G71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  <sheetName val="УПХ"/>
      <sheetName val="УНПХ"/>
      <sheetName val="Страхов"/>
      <sheetName val="П.1.16. оплата труда ОПР"/>
      <sheetName val="Титульный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эл ст"/>
      <sheetName val="Заголовок"/>
      <sheetName val="6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Константы"/>
      <sheetName val="инвестиции 2007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Pricelist"/>
      <sheetName val="Standard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коэфф"/>
      <sheetName val="БФ-2-13-П"/>
      <sheetName val="лист"/>
      <sheetName val="навигация"/>
      <sheetName val="т3"/>
      <sheetName val="регионы"/>
      <sheetName val="на 1 тут"/>
      <sheetName val="Договоры"/>
      <sheetName val="ОПФ"/>
      <sheetName val="ДДС_Статьи"/>
      <sheetName val="сценарные условия ОГК"/>
      <sheetName val="Выгрузка"/>
      <sheetName val="Данные ОАО"/>
      <sheetName val="Прил1"/>
      <sheetName val="содержание2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мониторинг"/>
      <sheetName val="МО"/>
      <sheetName val="лист2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>
        <row r="2">
          <cell r="A2">
            <v>1.0489999999999999</v>
          </cell>
        </row>
      </sheetData>
      <sheetData sheetId="383">
        <row r="2">
          <cell r="A2">
            <v>1.0489999999999999</v>
          </cell>
        </row>
      </sheetData>
      <sheetData sheetId="384">
        <row r="2">
          <cell r="A2">
            <v>1.0489999999999999</v>
          </cell>
        </row>
      </sheetData>
      <sheetData sheetId="385">
        <row r="2">
          <cell r="A2">
            <v>1.0489999999999999</v>
          </cell>
        </row>
      </sheetData>
      <sheetData sheetId="386">
        <row r="2">
          <cell r="A2">
            <v>1.0489999999999999</v>
          </cell>
        </row>
      </sheetData>
      <sheetData sheetId="387">
        <row r="2">
          <cell r="A2">
            <v>1.0489999999999999</v>
          </cell>
        </row>
      </sheetData>
      <sheetData sheetId="388">
        <row r="2">
          <cell r="A2">
            <v>1.0489999999999999</v>
          </cell>
        </row>
      </sheetData>
      <sheetData sheetId="389">
        <row r="2">
          <cell r="A2">
            <v>1.0489999999999999</v>
          </cell>
        </row>
      </sheetData>
      <sheetData sheetId="390">
        <row r="2">
          <cell r="A2">
            <v>1.0489999999999999</v>
          </cell>
        </row>
      </sheetData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/>
      <sheetData sheetId="435"/>
      <sheetData sheetId="436"/>
      <sheetData sheetId="437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>
        <row r="2">
          <cell r="A2">
            <v>1.0489999999999999</v>
          </cell>
        </row>
      </sheetData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/>
      <sheetData sheetId="477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/>
      <sheetData sheetId="514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  <sheetName val="баланс энергии"/>
      <sheetName val="Транспортный налог"/>
      <sheetName val="баланс мощности"/>
      <sheetName val=" квл 2012-2014 "/>
      <sheetName val="Амортизация по уровням напр-я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Соответствие критериям"/>
      <sheetName val="Баланс энергии"/>
      <sheetName val="Баланс энергии (транзит)"/>
      <sheetName val="Баланс мощности"/>
      <sheetName val="УЕ ВЛЭП  2017-2024"/>
      <sheetName val="УЕ ТП 2017-2024"/>
      <sheetName val="Подконтрольные расходы"/>
      <sheetName val="материалы"/>
      <sheetName val="план ремонтов"/>
      <sheetName val="Сводная ремонт"/>
      <sheetName val="П.1.16. оплата труда ОПР"/>
      <sheetName val="Цеховые расходы"/>
      <sheetName val="Общеэксплуатационные расходы "/>
      <sheetName val="Др проч"/>
      <sheetName val="Расходы по кол дог"/>
      <sheetName val="Расчет аморт. max срок 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. на окр. среду "/>
      <sheetName val="Услуги ФСК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НВВ"/>
      <sheetName val="Корр. НР"/>
      <sheetName val="Корр. ИП"/>
      <sheetName val="Корр. КНК"/>
      <sheetName val="НВВ для шаблона ЕИАС предел"/>
      <sheetName val="НВВ для шаблона ЕИАС отчет"/>
      <sheetName val=" НВВ содержание"/>
      <sheetName val="НВВ на потери"/>
      <sheetName val="НВВ по данным предпр."/>
      <sheetName val="Смета общая НВВ (предпр)"/>
      <sheetName val="НВВ по данным экспертов"/>
      <sheetName val="Смета общая НВВ (эксперты)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долг. параметры"/>
      <sheetName val="Шаблон ПСО 2020-2024"/>
      <sheetName val="Оглавление"/>
      <sheetName val="ОРЕХ"/>
    </sheetNames>
    <definedNames>
      <definedName name="NotesHyp"/>
      <definedName name="US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  <sheetName val="Assumptions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материалы"/>
      <sheetName val="Ремонты 2010"/>
      <sheetName val="Ремонты 2011"/>
      <sheetName val="Ремонты 2012"/>
      <sheetName val="Сводная ремонт"/>
      <sheetName val="численность"/>
      <sheetName val="П.1.16. оплата труда ОПР"/>
      <sheetName val="П.1.16. оплата труда ППП"/>
      <sheetName val="фактич зароботная плата"/>
      <sheetName val="УПХ"/>
      <sheetName val="УНПХ"/>
      <sheetName val="Страхов"/>
      <sheetName val="Обуч"/>
      <sheetName val="ОТ и ТБ"/>
      <sheetName val="Команд"/>
      <sheetName val="Услуги банков"/>
      <sheetName val="Др проч"/>
      <sheetName val="соц характер"/>
      <sheetName val="другие расходы прибыль"/>
      <sheetName val="Аренда им"/>
      <sheetName val="Пл за Зем"/>
      <sheetName val="Транспортн"/>
      <sheetName val="Экол пл"/>
      <sheetName val="Н на Им"/>
      <sheetName val="Ввод выбытие 2012"/>
      <sheetName val="Ввод выбытие 2013"/>
      <sheetName val="Ввод выбытие 2014"/>
      <sheetName val="Ввод выбытие 2015"/>
      <sheetName val="Ввод выбытие 2016"/>
      <sheetName val="Расчет амортизации"/>
      <sheetName val="П.1.17"/>
      <sheetName val=" КВЛ 2010"/>
      <sheetName val=" КВЛ 2011"/>
      <sheetName val=" КВЛ 2012"/>
      <sheetName val=" КВЛ 2013"/>
      <sheetName val=" КВЛ 2014"/>
      <sheetName val=" КВЛ 2015"/>
      <sheetName val=" КВЛ 2016"/>
      <sheetName val="КВЛ Сводная "/>
      <sheetName val="Прочие НР"/>
      <sheetName val="Страх. взносы"/>
      <sheetName val="Налог УСН"/>
      <sheetName val="Выпадающие и избыток"/>
      <sheetName val=" НВВ передача"/>
      <sheetName val="НВВ по дан. предпр."/>
      <sheetName val="НВВ по дан.экспертов"/>
      <sheetName val="Смета итоговая по данным орг."/>
      <sheetName val="TEHSHEET"/>
      <sheetName val="Смета итоговая по дан. эксп."/>
      <sheetName val="ООО Горэнерго 2012 УСН 2 по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H19">
            <v>0.50000421347920088</v>
          </cell>
        </row>
      </sheetData>
      <sheetData sheetId="12"/>
      <sheetData sheetId="13"/>
      <sheetData sheetId="14">
        <row r="14">
          <cell r="A14" t="str">
            <v>Услуги испытательной электротехнической лаборатории Гороховецкий колледж</v>
          </cell>
        </row>
        <row r="15">
          <cell r="A15" t="str">
            <v>Испытания ООО "Электростандарт"</v>
          </cell>
        </row>
        <row r="16">
          <cell r="A16" t="str">
            <v>договор  с _____ от_____№  __ на_________</v>
          </cell>
        </row>
        <row r="17">
          <cell r="A17" t="str">
            <v>договор  с _____ от_____№  __ на_________</v>
          </cell>
        </row>
        <row r="18">
          <cell r="A18" t="str">
            <v>договор  с _____ от_____№  __ на_________</v>
          </cell>
        </row>
        <row r="24">
          <cell r="A24" t="str">
            <v>договор  с _____ от_____№  __ на_________</v>
          </cell>
        </row>
        <row r="47">
          <cell r="A47" t="str">
            <v>ЗАО "Роскоммунэнерго"</v>
          </cell>
          <cell r="C47">
            <v>32.01576</v>
          </cell>
          <cell r="E47">
            <v>34.526000000000003</v>
          </cell>
          <cell r="F47">
            <v>37.232999999999997</v>
          </cell>
        </row>
      </sheetData>
      <sheetData sheetId="15">
        <row r="39">
          <cell r="C39">
            <v>0.8</v>
          </cell>
          <cell r="E39">
            <v>1.4</v>
          </cell>
          <cell r="F39">
            <v>1.5</v>
          </cell>
        </row>
        <row r="40">
          <cell r="C40">
            <v>1.0663400000000001</v>
          </cell>
          <cell r="E40">
            <v>7.2</v>
          </cell>
          <cell r="F40">
            <v>7.7759999999999998</v>
          </cell>
        </row>
        <row r="43">
          <cell r="A43" t="str">
            <v>договор  с ЗАО "Техкранэнерго" от 21.05.2010 г. № 659 на Биотестирование отходов производства и потребления</v>
          </cell>
          <cell r="C43">
            <v>4.13</v>
          </cell>
          <cell r="E43">
            <v>0</v>
          </cell>
          <cell r="F43">
            <v>0</v>
          </cell>
        </row>
        <row r="44">
          <cell r="A44" t="str">
            <v>договор  с _____ от_____№  __ на_________</v>
          </cell>
        </row>
        <row r="47">
          <cell r="A47" t="str">
            <v>договор  с _____ от_____№  __ на_________</v>
          </cell>
        </row>
        <row r="48">
          <cell r="A48" t="str">
            <v>договор  с _____ от_____№  __ на_________</v>
          </cell>
        </row>
      </sheetData>
      <sheetData sheetId="16"/>
      <sheetData sheetId="17"/>
      <sheetData sheetId="18"/>
      <sheetData sheetId="19"/>
      <sheetData sheetId="20"/>
      <sheetData sheetId="21">
        <row r="13">
          <cell r="G13">
            <v>67.538587194000002</v>
          </cell>
        </row>
      </sheetData>
      <sheetData sheetId="22">
        <row r="24">
          <cell r="G24">
            <v>47.832547263279999</v>
          </cell>
        </row>
      </sheetData>
      <sheetData sheetId="23"/>
      <sheetData sheetId="24"/>
      <sheetData sheetId="25"/>
      <sheetData sheetId="26">
        <row r="14">
          <cell r="G14">
            <v>13.49</v>
          </cell>
        </row>
      </sheetData>
      <sheetData sheetId="27">
        <row r="11">
          <cell r="G11">
            <v>4.525256983240223E-2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H15">
            <v>70.15058333333333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0">
          <cell r="H20">
            <v>2564.6173198576989</v>
          </cell>
        </row>
      </sheetData>
      <sheetData sheetId="46"/>
      <sheetData sheetId="47"/>
      <sheetData sheetId="48"/>
      <sheetData sheetId="49"/>
      <sheetData sheetId="50">
        <row r="72">
          <cell r="E72">
            <v>244.4938477428517</v>
          </cell>
        </row>
      </sheetData>
      <sheetData sheetId="51"/>
      <sheetData sheetId="52">
        <row r="7">
          <cell r="E7" t="str">
            <v>Январь</v>
          </cell>
        </row>
      </sheetData>
      <sheetData sheetId="53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  <sheetName val="REESTR_MO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2012"/>
      <sheetName val="П.1.16. оплата труда ОПР"/>
      <sheetName val="Ремонты 2010"/>
      <sheetName val="общеэксплуатационные"/>
      <sheetName val="п.1.20. расшифровка квл 2010"/>
      <sheetName val="соц характер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аморт. max срок  (2)"/>
      <sheetName val="амортизация 1 квартал"/>
    </sheetNames>
    <definedNames>
      <definedName name="P5_SC_PROT7" refersTo="#ССЫЛКА!"/>
    </defined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/>
      <sheetData sheetId="1">
        <row r="9">
          <cell r="C9" t="str">
            <v>ООО «Костеревские городские электрические сети»</v>
          </cell>
        </row>
      </sheetData>
      <sheetData sheetId="2"/>
      <sheetData sheetId="3">
        <row r="9">
          <cell r="C9">
            <v>52.018500000000003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7">
          <cell r="E47">
            <v>45185.227341184713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BA06-C33A-438A-925E-FD6C14FD976B}">
  <sheetPr codeName="Лист85">
    <tabColor theme="0"/>
    <pageSetUpPr fitToPage="1"/>
  </sheetPr>
  <dimension ref="A2:J27"/>
  <sheetViews>
    <sheetView tabSelected="1" zoomScale="115" zoomScaleNormal="115" zoomScaleSheetLayoutView="70" workbookViewId="0">
      <selection activeCell="O13" sqref="O13"/>
    </sheetView>
  </sheetViews>
  <sheetFormatPr defaultColWidth="9.140625" defaultRowHeight="12.75" outlineLevelRow="1" outlineLevelCol="1" x14ac:dyDescent="0.2"/>
  <cols>
    <col min="1" max="1" width="4.85546875" style="2" customWidth="1"/>
    <col min="2" max="2" width="51.140625" style="2" customWidth="1"/>
    <col min="3" max="3" width="15" style="2" customWidth="1"/>
    <col min="4" max="6" width="14" style="2" customWidth="1"/>
    <col min="7" max="9" width="14" style="2" hidden="1" customWidth="1" outlineLevel="1"/>
    <col min="10" max="10" width="9.140625" style="2" collapsed="1"/>
    <col min="11" max="16384" width="9.140625" style="2"/>
  </cols>
  <sheetData>
    <row r="2" spans="1:9" ht="48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5.25" customHeigh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9" ht="18.75" x14ac:dyDescent="0.3">
      <c r="A4" s="4" t="str">
        <f>'[1]Инф-я'!C14</f>
        <v>ООО "Энергетик"</v>
      </c>
      <c r="B4" s="4"/>
      <c r="C4" s="4"/>
      <c r="D4" s="4"/>
      <c r="E4" s="4"/>
      <c r="F4" s="4"/>
      <c r="G4" s="4"/>
      <c r="H4" s="4"/>
      <c r="I4" s="4"/>
    </row>
    <row r="5" spans="1:9" ht="13.5" thickBot="1" x14ac:dyDescent="0.25"/>
    <row r="6" spans="1:9" ht="39" customHeight="1" thickBot="1" x14ac:dyDescent="0.25">
      <c r="A6" s="5" t="s">
        <v>1</v>
      </c>
      <c r="B6" s="6" t="s">
        <v>2</v>
      </c>
      <c r="C6" s="7" t="s">
        <v>3</v>
      </c>
      <c r="D6" s="8" t="s">
        <v>4</v>
      </c>
      <c r="E6" s="9"/>
      <c r="F6" s="10"/>
      <c r="G6" s="8" t="s">
        <v>5</v>
      </c>
      <c r="H6" s="9"/>
      <c r="I6" s="10"/>
    </row>
    <row r="7" spans="1:9" ht="24.75" customHeight="1" thickBot="1" x14ac:dyDescent="0.25">
      <c r="A7" s="11"/>
      <c r="B7" s="12"/>
      <c r="C7" s="13"/>
      <c r="D7" s="14" t="s">
        <v>6</v>
      </c>
      <c r="E7" s="15" t="s">
        <v>7</v>
      </c>
      <c r="F7" s="15" t="s">
        <v>8</v>
      </c>
      <c r="G7" s="14">
        <v>2023</v>
      </c>
      <c r="H7" s="15" t="s">
        <v>7</v>
      </c>
      <c r="I7" s="15" t="s">
        <v>8</v>
      </c>
    </row>
    <row r="8" spans="1:9" ht="11.45" customHeight="1" thickBot="1" x14ac:dyDescent="0.25">
      <c r="A8" s="16">
        <v>1</v>
      </c>
      <c r="B8" s="17">
        <v>2</v>
      </c>
      <c r="C8" s="18">
        <v>3</v>
      </c>
      <c r="D8" s="16">
        <v>4</v>
      </c>
      <c r="E8" s="17">
        <v>5</v>
      </c>
      <c r="F8" s="17">
        <v>6</v>
      </c>
      <c r="G8" s="17"/>
      <c r="H8" s="17"/>
      <c r="I8" s="17"/>
    </row>
    <row r="9" spans="1:9" ht="31.5" x14ac:dyDescent="0.2">
      <c r="A9" s="19">
        <v>1</v>
      </c>
      <c r="B9" s="20" t="s">
        <v>9</v>
      </c>
      <c r="C9" s="21" t="s">
        <v>10</v>
      </c>
      <c r="D9" s="22">
        <f t="shared" ref="D9:I9" si="0">D10+D11</f>
        <v>73234.330276538589</v>
      </c>
      <c r="E9" s="23">
        <f t="shared" si="0"/>
        <v>36478.527378641556</v>
      </c>
      <c r="F9" s="24">
        <f t="shared" si="0"/>
        <v>36755.802897897025</v>
      </c>
      <c r="G9" s="25">
        <f t="shared" si="0"/>
        <v>52362.371701793105</v>
      </c>
      <c r="H9" s="26">
        <f t="shared" si="0"/>
        <v>26181.185850896552</v>
      </c>
      <c r="I9" s="27">
        <f t="shared" si="0"/>
        <v>26181.185850896552</v>
      </c>
    </row>
    <row r="10" spans="1:9" ht="31.5" x14ac:dyDescent="0.2">
      <c r="A10" s="28" t="s">
        <v>11</v>
      </c>
      <c r="B10" s="29" t="s">
        <v>12</v>
      </c>
      <c r="C10" s="30" t="s">
        <v>10</v>
      </c>
      <c r="D10" s="31">
        <f>'[1]НВВ по данным предпр.'!G70</f>
        <v>65669.110424483108</v>
      </c>
      <c r="E10" s="32">
        <f>D10/2</f>
        <v>32834.555212241554</v>
      </c>
      <c r="F10" s="33">
        <f>D10-E10</f>
        <v>32834.555212241554</v>
      </c>
      <c r="G10" s="34">
        <f>'[1]НВВ по данным экспертов'!G70</f>
        <v>52362.371701793105</v>
      </c>
      <c r="H10" s="35">
        <f>G10/2</f>
        <v>26181.185850896552</v>
      </c>
      <c r="I10" s="35">
        <f>G10-H10</f>
        <v>26181.185850896552</v>
      </c>
    </row>
    <row r="11" spans="1:9" ht="49.35" customHeight="1" x14ac:dyDescent="0.2">
      <c r="A11" s="28" t="s">
        <v>13</v>
      </c>
      <c r="B11" s="29" t="s">
        <v>14</v>
      </c>
      <c r="C11" s="30" t="s">
        <v>10</v>
      </c>
      <c r="D11" s="31">
        <f>'[1]НВВ по данным предпр.'!G71</f>
        <v>7565.2198520554739</v>
      </c>
      <c r="E11" s="33">
        <f>'[1]НВВ на потери'!G13</f>
        <v>3643.9721664000003</v>
      </c>
      <c r="F11" s="33">
        <f>D11-E11</f>
        <v>3921.2476856554736</v>
      </c>
      <c r="G11" s="34">
        <f>'[1]НВВ по данным экспертов'!G71</f>
        <v>0</v>
      </c>
      <c r="H11" s="35">
        <f>'[1]НВВ на потери'!J13</f>
        <v>0</v>
      </c>
      <c r="I11" s="35">
        <f>G11-H11</f>
        <v>0</v>
      </c>
    </row>
    <row r="12" spans="1:9" ht="15.75" x14ac:dyDescent="0.2">
      <c r="A12" s="28">
        <v>2</v>
      </c>
      <c r="B12" s="29" t="s">
        <v>15</v>
      </c>
      <c r="C12" s="30" t="s">
        <v>16</v>
      </c>
      <c r="D12" s="36">
        <v>4.47</v>
      </c>
      <c r="E12" s="37">
        <f>D12</f>
        <v>4.47</v>
      </c>
      <c r="F12" s="38">
        <f>D12</f>
        <v>4.47</v>
      </c>
      <c r="G12" s="39"/>
      <c r="H12" s="40">
        <f>G12</f>
        <v>0</v>
      </c>
      <c r="I12" s="41">
        <f>G12</f>
        <v>0</v>
      </c>
    </row>
    <row r="13" spans="1:9" ht="63" x14ac:dyDescent="0.2">
      <c r="A13" s="28">
        <v>3</v>
      </c>
      <c r="B13" s="29" t="s">
        <v>17</v>
      </c>
      <c r="C13" s="30" t="s">
        <v>18</v>
      </c>
      <c r="D13" s="42">
        <f>E13+F13</f>
        <v>23252.494189357749</v>
      </c>
      <c r="E13" s="37">
        <f>'[1]Баланс энергии'!$W$21-'[1]Баланс энергии'!$W$23</f>
        <v>11755.410000000002</v>
      </c>
      <c r="F13" s="38">
        <f>'[1]Баланс энергии'!$AB$21-'[1]Баланс энергии'!$AB$23</f>
        <v>11497.084189357745</v>
      </c>
      <c r="G13" s="43">
        <f>H13+I13</f>
        <v>0</v>
      </c>
      <c r="H13" s="40">
        <f>'[1]Баланс энергии'!$AL$21-'[1]Баланс энергии'!$AL$23</f>
        <v>0</v>
      </c>
      <c r="I13" s="41">
        <f>'[1]Баланс энергии'!$AQ$21-'[1]Баланс энергии'!$AQ$23</f>
        <v>0</v>
      </c>
    </row>
    <row r="14" spans="1:9" ht="15.75" x14ac:dyDescent="0.25">
      <c r="A14" s="44">
        <v>4</v>
      </c>
      <c r="B14" s="45" t="s">
        <v>19</v>
      </c>
      <c r="C14" s="46"/>
      <c r="D14" s="47"/>
      <c r="E14" s="48"/>
      <c r="F14" s="49"/>
      <c r="G14" s="50"/>
      <c r="H14" s="48"/>
      <c r="I14" s="49"/>
    </row>
    <row r="15" spans="1:9" ht="15.75" x14ac:dyDescent="0.2">
      <c r="A15" s="44" t="s">
        <v>20</v>
      </c>
      <c r="B15" s="45" t="s">
        <v>21</v>
      </c>
      <c r="C15" s="51" t="s">
        <v>22</v>
      </c>
      <c r="D15" s="52" t="s">
        <v>23</v>
      </c>
      <c r="E15" s="53">
        <f>ROUND(IF(E12=0,0,E10/E12/6),5)</f>
        <v>1224.2563500000001</v>
      </c>
      <c r="F15" s="54">
        <f>ROUND(IF(F12=0,0,F10/F12/6),5)</f>
        <v>1224.2563500000001</v>
      </c>
      <c r="G15" s="55" t="s">
        <v>23</v>
      </c>
      <c r="H15" s="56">
        <f>ROUND(IF(H12=0,0,H10/H12/6),5)</f>
        <v>0</v>
      </c>
      <c r="I15" s="57">
        <f>ROUND(IF(I12=0,0,I10/I12/6),5)</f>
        <v>0</v>
      </c>
    </row>
    <row r="16" spans="1:9" ht="31.5" x14ac:dyDescent="0.2">
      <c r="A16" s="44" t="s">
        <v>24</v>
      </c>
      <c r="B16" s="45" t="s">
        <v>25</v>
      </c>
      <c r="C16" s="51" t="s">
        <v>26</v>
      </c>
      <c r="D16" s="58" t="s">
        <v>23</v>
      </c>
      <c r="E16" s="53">
        <f>ROUND(IF(E13=0,0,E11/E13),5)</f>
        <v>0.30997999999999998</v>
      </c>
      <c r="F16" s="54">
        <f>ROUND(IF(F13=0,0,F11/F13),5)</f>
        <v>0.34105999999999997</v>
      </c>
      <c r="G16" s="55" t="s">
        <v>23</v>
      </c>
      <c r="H16" s="56">
        <f>ROUND(IF(H13=0,0,H11/H13),5)</f>
        <v>0</v>
      </c>
      <c r="I16" s="57">
        <f>ROUND(IF(I13=0,0,I11/I13),5)</f>
        <v>0</v>
      </c>
    </row>
    <row r="17" spans="1:9" ht="26.25" customHeight="1" thickBot="1" x14ac:dyDescent="0.25">
      <c r="A17" s="59">
        <v>5</v>
      </c>
      <c r="B17" s="60" t="s">
        <v>27</v>
      </c>
      <c r="C17" s="61" t="s">
        <v>26</v>
      </c>
      <c r="D17" s="62" t="s">
        <v>23</v>
      </c>
      <c r="E17" s="63">
        <f>ROUND(IF(E13=0,0,E9/E13),5)</f>
        <v>3.1031300000000002</v>
      </c>
      <c r="F17" s="64">
        <f>ROUND(IF(F13=0,0,F9/F13),5)</f>
        <v>3.1969699999999999</v>
      </c>
      <c r="G17" s="65" t="s">
        <v>23</v>
      </c>
      <c r="H17" s="66">
        <f>ROUND(IF(H13=0,0,H9/H13),5)</f>
        <v>0</v>
      </c>
      <c r="I17" s="67">
        <f>ROUND(IF(I13=0,0,I9/I13),5)</f>
        <v>0</v>
      </c>
    </row>
    <row r="19" spans="1:9" ht="18.75" x14ac:dyDescent="0.3">
      <c r="A19" s="68" t="s">
        <v>28</v>
      </c>
      <c r="B19" s="68"/>
      <c r="C19" s="69" t="str">
        <f>'[1]Инф-я'!$C$21</f>
        <v>Окунев Василий Михайлович</v>
      </c>
      <c r="D19" s="69"/>
      <c r="E19" s="69"/>
    </row>
    <row r="21" spans="1:9" ht="54.75" customHeight="1" outlineLevel="1" x14ac:dyDescent="0.2">
      <c r="A21" s="70" t="s">
        <v>29</v>
      </c>
      <c r="B21" s="70"/>
      <c r="C21" s="70"/>
      <c r="D21" s="70"/>
      <c r="E21" s="70"/>
      <c r="F21" s="70"/>
      <c r="G21" s="70"/>
      <c r="H21" s="70"/>
    </row>
    <row r="22" spans="1:9" outlineLevel="1" x14ac:dyDescent="0.2">
      <c r="A22" s="71" t="s">
        <v>30</v>
      </c>
      <c r="B22" s="72" t="s">
        <v>31</v>
      </c>
      <c r="C22" s="72" t="s">
        <v>7</v>
      </c>
      <c r="D22" s="72"/>
      <c r="E22" s="72"/>
      <c r="F22" s="72" t="s">
        <v>8</v>
      </c>
      <c r="G22" s="72"/>
      <c r="H22" s="72"/>
    </row>
    <row r="23" spans="1:9" outlineLevel="1" x14ac:dyDescent="0.2">
      <c r="A23" s="71"/>
      <c r="B23" s="72"/>
      <c r="C23" s="72" t="s">
        <v>19</v>
      </c>
      <c r="D23" s="72"/>
      <c r="E23" s="72" t="s">
        <v>27</v>
      </c>
      <c r="F23" s="72" t="s">
        <v>19</v>
      </c>
      <c r="G23" s="72"/>
      <c r="H23" s="72" t="s">
        <v>27</v>
      </c>
    </row>
    <row r="24" spans="1:9" ht="63.75" outlineLevel="1" x14ac:dyDescent="0.2">
      <c r="A24" s="71"/>
      <c r="B24" s="72"/>
      <c r="C24" s="73" t="s">
        <v>32</v>
      </c>
      <c r="D24" s="73" t="s">
        <v>25</v>
      </c>
      <c r="E24" s="72"/>
      <c r="F24" s="73" t="s">
        <v>32</v>
      </c>
      <c r="G24" s="73" t="s">
        <v>25</v>
      </c>
      <c r="H24" s="72"/>
    </row>
    <row r="25" spans="1:9" outlineLevel="1" x14ac:dyDescent="0.2">
      <c r="A25" s="71"/>
      <c r="B25" s="72"/>
      <c r="C25" s="73" t="s">
        <v>33</v>
      </c>
      <c r="D25" s="73" t="s">
        <v>34</v>
      </c>
      <c r="E25" s="73" t="s">
        <v>34</v>
      </c>
      <c r="F25" s="73" t="s">
        <v>33</v>
      </c>
      <c r="G25" s="73" t="s">
        <v>34</v>
      </c>
      <c r="H25" s="73" t="s">
        <v>34</v>
      </c>
    </row>
    <row r="26" spans="1:9" outlineLevel="1" x14ac:dyDescent="0.2">
      <c r="A26" s="74">
        <v>1</v>
      </c>
      <c r="B26" s="73">
        <v>2</v>
      </c>
      <c r="C26" s="73">
        <v>3</v>
      </c>
      <c r="D26" s="73">
        <v>4</v>
      </c>
      <c r="E26" s="73">
        <v>5</v>
      </c>
      <c r="F26" s="73">
        <v>6</v>
      </c>
      <c r="G26" s="73">
        <v>7</v>
      </c>
      <c r="H26" s="73">
        <v>8</v>
      </c>
    </row>
    <row r="27" spans="1:9" ht="39.75" customHeight="1" outlineLevel="1" x14ac:dyDescent="0.2">
      <c r="A27" s="74">
        <v>1</v>
      </c>
      <c r="B27" s="75" t="str">
        <f>CONCATENATE("Филиал ПАО МРСК Центра и Приволжья - ",'[1]Инф-я'!C14)</f>
        <v>Филиал ПАО МРСК Центра и Приволжья - ООО "Энергетик"</v>
      </c>
      <c r="C27" s="76">
        <v>0</v>
      </c>
      <c r="D27" s="76">
        <v>0</v>
      </c>
      <c r="E27" s="76">
        <v>0</v>
      </c>
      <c r="F27" s="76">
        <f>I15</f>
        <v>0</v>
      </c>
      <c r="G27" s="76">
        <f>I16</f>
        <v>0</v>
      </c>
      <c r="H27" s="76">
        <f>I17</f>
        <v>0</v>
      </c>
    </row>
  </sheetData>
  <mergeCells count="18">
    <mergeCell ref="H23:H24"/>
    <mergeCell ref="A19:B19"/>
    <mergeCell ref="C19:E19"/>
    <mergeCell ref="A21:H21"/>
    <mergeCell ref="A22:A25"/>
    <mergeCell ref="B22:B25"/>
    <mergeCell ref="C22:E22"/>
    <mergeCell ref="F22:H22"/>
    <mergeCell ref="C23:D23"/>
    <mergeCell ref="E23:E24"/>
    <mergeCell ref="F23:G23"/>
    <mergeCell ref="A2:I2"/>
    <mergeCell ref="A4:I4"/>
    <mergeCell ref="A6:A7"/>
    <mergeCell ref="B6:B7"/>
    <mergeCell ref="C6:C7"/>
    <mergeCell ref="D6:F6"/>
    <mergeCell ref="G6:I6"/>
  </mergeCells>
  <pageMargins left="0.55118110236220474" right="0.55118110236220474" top="0.59055118110236227" bottom="0.59055118110236227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2022-04-25T07:10:16Z</dcterms:created>
  <dcterms:modified xsi:type="dcterms:W3CDTF">2022-04-25T07:10:31Z</dcterms:modified>
</cp:coreProperties>
</file>